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1"/>
  </bookViews>
  <sheets>
    <sheet name="Original" sheetId="1" r:id="rId1"/>
    <sheet name="Updated" sheetId="2" r:id="rId2"/>
    <sheet name="SARRC Jones counter" sheetId="3" r:id="rId3"/>
  </sheets>
  <definedNames/>
  <calcPr fullCalcOnLoad="1" refMode="R1C1"/>
</workbook>
</file>

<file path=xl/sharedStrings.xml><?xml version="1.0" encoding="utf-8"?>
<sst xmlns="http://schemas.openxmlformats.org/spreadsheetml/2006/main" count="875" uniqueCount="403">
  <si>
    <t>BAROSSA MARATHON COURSE MEASUREMENT</t>
  </si>
  <si>
    <t>Seq</t>
  </si>
  <si>
    <t>Section</t>
  </si>
  <si>
    <t>Metres</t>
  </si>
  <si>
    <t>Time</t>
  </si>
  <si>
    <t>3:05 pm</t>
  </si>
  <si>
    <t>Notes</t>
  </si>
  <si>
    <t>3:16 pm</t>
  </si>
  <si>
    <t>Neldner Road, adjacent sign post</t>
  </si>
  <si>
    <t>Old "8" painted on road</t>
  </si>
  <si>
    <t>Old "15" painted on road</t>
  </si>
  <si>
    <t>3:28 pm</t>
  </si>
  <si>
    <t>Old "19" painted on road with old SARRC logo</t>
  </si>
  <si>
    <t>Old "16" painted on road</t>
  </si>
  <si>
    <t>3:34 pm</t>
  </si>
  <si>
    <t>Light Pass Road (SW corner, next to big sign)</t>
  </si>
  <si>
    <t>3:37 pm</t>
  </si>
  <si>
    <t>Pink mark (where 40 km to go sign was placed?)</t>
  </si>
  <si>
    <t>3:53 pm</t>
  </si>
  <si>
    <t>Intersection - opposite sign - Menglers Hill Road to Angaston</t>
  </si>
  <si>
    <t>3:44 pm</t>
  </si>
  <si>
    <t>Yellow "2" painted on road and facing other way</t>
  </si>
  <si>
    <t>Pink mark (where 39 km to go sign was placed?)</t>
  </si>
  <si>
    <t>3:57 pm</t>
  </si>
  <si>
    <t>4:01 pm</t>
  </si>
  <si>
    <t>Yellow "3" painted on road and facing other way</t>
  </si>
  <si>
    <t>4:09 pm</t>
  </si>
  <si>
    <t>4:12 pm</t>
  </si>
  <si>
    <t>Right hand turn to Bethany (where turn finished, next to large fence post)</t>
  </si>
  <si>
    <t>4:16 pm</t>
  </si>
  <si>
    <t>White "4" painted on road and facing other way</t>
  </si>
  <si>
    <t>4:24 pm</t>
  </si>
  <si>
    <t>4:38 pm</t>
  </si>
  <si>
    <t>Pink mark (where 36 km to go sign was placed?)</t>
  </si>
  <si>
    <t>Pink mark &amp; 37, where 37 km to go sign was placed</t>
  </si>
  <si>
    <t>Pink mark &amp; 38, where 38 km to go sign was placed</t>
  </si>
  <si>
    <t>4:43 pm</t>
  </si>
  <si>
    <t>Menge Road (NE corner)</t>
  </si>
  <si>
    <t>4:52 pm</t>
  </si>
  <si>
    <t>4:55 pm</t>
  </si>
  <si>
    <t>5:01 pm</t>
  </si>
  <si>
    <t>Basedow Road (SW corner, next to Give Way sign post)</t>
  </si>
  <si>
    <t>Basedow Road (NE corner, next to Stop sign post)</t>
  </si>
  <si>
    <t>5:11 pm</t>
  </si>
  <si>
    <t>5:20 pm</t>
  </si>
  <si>
    <t>Magnolia Road (SW corner, S edge of white Stop line painted on road, 1m from left end)</t>
  </si>
  <si>
    <t>Cumulative</t>
  </si>
  <si>
    <t>Fourth Section, Nuriootpa Out/Back - to Para Road, Tuesday 5 June 2012, starting at 8:30 pm</t>
  </si>
  <si>
    <t>Railway line, western edge of western rail</t>
  </si>
  <si>
    <t>Pink mark &amp; 17, located Wed morning (also 33 to go)</t>
  </si>
  <si>
    <t>(-237.8)</t>
  </si>
  <si>
    <t>8:35 pm</t>
  </si>
  <si>
    <t>8:45 pm</t>
  </si>
  <si>
    <t>8:55 pm</t>
  </si>
  <si>
    <t>Murray St - counter reset</t>
  </si>
  <si>
    <t>Bridge St (NW corner)</t>
  </si>
  <si>
    <t>Big gum tree on creek, next to start of wooden railing</t>
  </si>
  <si>
    <t>9:10 pm</t>
  </si>
  <si>
    <t>Pink mark (where 32 km to go sign was placed?)</t>
  </si>
  <si>
    <t>9:20 pm</t>
  </si>
  <si>
    <t>Murray St (SE corner, E edge of concrete spoon drain)</t>
  </si>
  <si>
    <t>Pink mark (where 31 km to go sign was placed?)</t>
  </si>
  <si>
    <t>Para Road (SE corner, next to second stobie pole)</t>
  </si>
  <si>
    <t>9:40 pm</t>
  </si>
  <si>
    <t>9:45 pm</t>
  </si>
  <si>
    <t>Pink mark &amp; 20, where 30 km to go sign was placed (also 20 to go)</t>
  </si>
  <si>
    <t>Fourth Section (con't), Nuriootpa Out/Back - through Winery, Wednesday 6 June 2012, starting at 10:15 am</t>
  </si>
  <si>
    <t>10:25 am</t>
  </si>
  <si>
    <t>10:29 am</t>
  </si>
  <si>
    <t>Winery entrance, next to metal cover on road</t>
  </si>
  <si>
    <t>10:33 am</t>
  </si>
  <si>
    <t>10:36 am</t>
  </si>
  <si>
    <t>10:39 am</t>
  </si>
  <si>
    <t>Exit Gate of "Authorised" zone</t>
  </si>
  <si>
    <t>Note: The reading of 900.0 is not an estimate - I went through anyway,</t>
  </si>
  <si>
    <t>reasoning that if they are going to put the course through a no-go zone,</t>
  </si>
  <si>
    <t>then I was "authorised". I wasn't challenged!</t>
  </si>
  <si>
    <t>Brush Gate, "Authorised Personnel Only" sign, which was ajar</t>
  </si>
  <si>
    <t>10:41 am</t>
  </si>
  <si>
    <t>Pink mark &amp; 29, where 29 km to go sign was placed (also 21 to go)</t>
  </si>
  <si>
    <t>Pot plant at point where course veers left and downhill</t>
  </si>
  <si>
    <t>Fifth Section, Nuriootpa Out/Back - from Buring Road, Tuesday 5 June 2012, starting at 4:25 pm</t>
  </si>
  <si>
    <t>4:56 pm</t>
  </si>
  <si>
    <t>4:42 pm</t>
  </si>
  <si>
    <t>4:57 pm</t>
  </si>
  <si>
    <t>4:59 pm</t>
  </si>
  <si>
    <t>Pink mark, where 28 km to go sign was placed</t>
  </si>
  <si>
    <t>5:13 pm</t>
  </si>
  <si>
    <t>Bicycle logo painted in ground, 1000m further on from previous km mark</t>
  </si>
  <si>
    <t>Note: no pink marker found, but it was getting dark rapidly</t>
  </si>
  <si>
    <t>5:15 pm</t>
  </si>
  <si>
    <t>Seppletsfield Road (SW corner, white line on road)</t>
  </si>
  <si>
    <t>5:28 pm</t>
  </si>
  <si>
    <t>5:33 pm</t>
  </si>
  <si>
    <t>Nuraip Road, adjacent road sign pole</t>
  </si>
  <si>
    <t>5:43 pm</t>
  </si>
  <si>
    <t>Opposite Kaiser Stuhl St, in line with stobie pole</t>
  </si>
  <si>
    <t>5:46 pm</t>
  </si>
  <si>
    <t>Next to 50 km/hour road sign</t>
  </si>
  <si>
    <t>5:49 pm</t>
  </si>
  <si>
    <t>Tree</t>
  </si>
  <si>
    <t>Note: there was no u-turn arrow painted on this path, but I recall it was</t>
  </si>
  <si>
    <t>Railway path information board - turnaround point at 25km to go?</t>
  </si>
  <si>
    <t>5:52 pm</t>
  </si>
  <si>
    <t>close to the information board. This section of the course seemed OK.</t>
  </si>
  <si>
    <t>6:03 pm</t>
  </si>
  <si>
    <t>6:18 pm</t>
  </si>
  <si>
    <t>6:35 pm</t>
  </si>
  <si>
    <t>Pink mark, where 22 km to go sign was placed</t>
  </si>
  <si>
    <t>Wire mesh screen</t>
  </si>
  <si>
    <t>6:39 pm</t>
  </si>
  <si>
    <t>4:25 pm</t>
  </si>
  <si>
    <t>Wire mesh screen (end of mearuring session)</t>
  </si>
  <si>
    <t>Wire mesh screen (start of measuring session)</t>
  </si>
  <si>
    <t>Railway crossing, western edge of western rail</t>
  </si>
  <si>
    <t>Note: for logistical reasons I parked near here and went to the winery first,</t>
  </si>
  <si>
    <t>then back to Nuriootpa. Also, I didn't want to lurk near the winery in the dark!</t>
  </si>
  <si>
    <t>Repeat of previously measured sections</t>
  </si>
  <si>
    <t>Pink mark &amp; 20, where 20 km to go sign was placed (also 30 to go)</t>
  </si>
  <si>
    <t>Note: winery section, measured Wednesday 10:25 am</t>
  </si>
  <si>
    <t>..</t>
  </si>
  <si>
    <t>Pink mark (where 19 km to go sign was placed?)</t>
  </si>
  <si>
    <t>Pink mark (where 18 km to go sign was placed?)</t>
  </si>
  <si>
    <t>Second Section, Magnolia Rd &amp; Research Rd from Nuraip Rd to finish, Wednesday 6 June 2012 starting at 11:45 am</t>
  </si>
  <si>
    <t>11:49 am</t>
  </si>
  <si>
    <t>Murray St/Magnolia Road (SE corner, E edge of concrete spoon drain)</t>
  </si>
  <si>
    <t>11:54 am</t>
  </si>
  <si>
    <t>Menge Road</t>
  </si>
  <si>
    <t>Note: it was unnecessary to go back over this C-shaped section</t>
  </si>
  <si>
    <t>12:02 pm</t>
  </si>
  <si>
    <t>Research Road (NW corner, at red crossing sign)</t>
  </si>
  <si>
    <t>12:03 pm</t>
  </si>
  <si>
    <t>Yellow M/16 mark, where 16 km to go sign was located</t>
  </si>
  <si>
    <t>Note: all marathon marks on the road from this point were painted yellow until</t>
  </si>
  <si>
    <t>they met up with the half marathon course at the Stockwell Road turnaround.</t>
  </si>
  <si>
    <t>2:15 pm</t>
  </si>
  <si>
    <t>2:13 pm</t>
  </si>
  <si>
    <t>Right hand turn (SE corner, measuring chord of shortest distance)</t>
  </si>
  <si>
    <t>2:08 pm</t>
  </si>
  <si>
    <t>Pink mark &amp; 20 (to go in half marathon)</t>
  </si>
  <si>
    <t>2:06 pm</t>
  </si>
  <si>
    <t>Pink mark &amp; 9 (to go in 10 km)</t>
  </si>
  <si>
    <t>2:05 pm</t>
  </si>
  <si>
    <t>Old "1" painted yellow</t>
  </si>
  <si>
    <t>Left hand turn (NW corner at stobie pole)</t>
  </si>
  <si>
    <t>2:02 pm</t>
  </si>
  <si>
    <t>Yellow M/15 mark, where 15 km to go sign was located</t>
  </si>
  <si>
    <t>1:59 pm</t>
  </si>
  <si>
    <t>1:53 pm</t>
  </si>
  <si>
    <t>Vine Vale Road (NW corner, opposite Stop sign post)</t>
  </si>
  <si>
    <t>Pink mark &amp; 19 (to go in half marathon)</t>
  </si>
  <si>
    <t>1:48 pm</t>
  </si>
  <si>
    <t>Pink mark &amp; 8 (to go in 10 km)</t>
  </si>
  <si>
    <t>Old "2" painted yellow</t>
  </si>
  <si>
    <t>1:42 pm</t>
  </si>
  <si>
    <t>Yellow M/14 mark, where 14 km to go sign was located</t>
  </si>
  <si>
    <t>1:40 pm</t>
  </si>
  <si>
    <t>1:39 pm</t>
  </si>
  <si>
    <t>Old 2.5 km turn</t>
  </si>
  <si>
    <t>1:33 pm</t>
  </si>
  <si>
    <t>Siegersdorf Road (NE corner, opposite Stop sign post)</t>
  </si>
  <si>
    <t>Old "3" painted yellow</t>
  </si>
  <si>
    <t>1:32 pm</t>
  </si>
  <si>
    <t>1:27 pm</t>
  </si>
  <si>
    <t>Yellow M/13 mark, where 13 km to go sign was located</t>
  </si>
  <si>
    <t>1:25 pm</t>
  </si>
  <si>
    <t>Diagonal Road</t>
  </si>
  <si>
    <t>Pink mark &amp; 6 (to go in 10 km)</t>
  </si>
  <si>
    <t>Pink mark &amp; 17 (to go in half marathon)</t>
  </si>
  <si>
    <t>Old "4" painted yellow</t>
  </si>
  <si>
    <t>1:18 pm</t>
  </si>
  <si>
    <t>1:17 pm</t>
  </si>
  <si>
    <t>Nuraip Road (NW corner, opposite S edge of white painted Stop line)</t>
  </si>
  <si>
    <t>First Section, Research Rd, out/back from Nuraip Rd to Stockwell Road, Tuesday 5 June 2012 starting at 12:30 pm</t>
  </si>
  <si>
    <t>2:50 pm</t>
  </si>
  <si>
    <t>2:45 pm</t>
  </si>
  <si>
    <t>Yellow M/12 mark, where 12 km to go sign was located</t>
  </si>
  <si>
    <t>2:37 pm</t>
  </si>
  <si>
    <t>Opposite pink "16" marked on other side of road</t>
  </si>
  <si>
    <t>2:35 pm</t>
  </si>
  <si>
    <t>Pink mark &amp; 5 (10 km turnaround arrow)</t>
  </si>
  <si>
    <t>2:36 pm</t>
  </si>
  <si>
    <t>2:34 pm</t>
  </si>
  <si>
    <t>Opposite yellow M/11 mark</t>
  </si>
  <si>
    <t>2:32 pm</t>
  </si>
  <si>
    <t>Railway walking track (SW corner), turn left towards Nuriootpa</t>
  </si>
  <si>
    <t>Red arrows showing U turn</t>
  </si>
  <si>
    <t>Yellow M/11 mark, where 11 km to go sign was located</t>
  </si>
  <si>
    <t>2:28 pm</t>
  </si>
  <si>
    <t>Research Road (Eastern edge of railway "paving")</t>
  </si>
  <si>
    <t>2:24 pm</t>
  </si>
  <si>
    <t>Angaston 5km/Nuriootpa 2km post</t>
  </si>
  <si>
    <t>2:20 pm</t>
  </si>
  <si>
    <t>Pink mark &amp; 15 (to go in half marathon)</t>
  </si>
  <si>
    <t>Yellow M/10 mark, where 10 km to go sign was located</t>
  </si>
  <si>
    <t>2:14 pm</t>
  </si>
  <si>
    <t>Opposite pink "6" marked on other side of track</t>
  </si>
  <si>
    <t>Angaston 4km/Nuriootpa 3km post</t>
  </si>
  <si>
    <t>2:07 pm</t>
  </si>
  <si>
    <t>Diagonal Road (western end of "sleeper")</t>
  </si>
  <si>
    <t>Pink mark &amp; 14 (to go in half marathon)</t>
  </si>
  <si>
    <t>Yellow M/9 mark, where 9 km to go sign was located</t>
  </si>
  <si>
    <t>1:55 pm</t>
  </si>
  <si>
    <t>Start of long left curve of track</t>
  </si>
  <si>
    <t>1:54 pm</t>
  </si>
  <si>
    <t>Angaston 3km/Nuriootpa 4km post</t>
  </si>
  <si>
    <t>Pink mark &amp; 13 (to go in half marathon)</t>
  </si>
  <si>
    <t>1:51 pm</t>
  </si>
  <si>
    <t>1:49 pm</t>
  </si>
  <si>
    <t>End of left curve of track (Yellow govt digging-warning marker)</t>
  </si>
  <si>
    <t>Yellow M/8 mark, where 8 km to go sign was located</t>
  </si>
  <si>
    <t>Red arrows showing U turn, just before Stockwell Road</t>
  </si>
  <si>
    <t>1:38 pm</t>
  </si>
  <si>
    <t>Opposite yellow M/8</t>
  </si>
  <si>
    <t>1:35 pm</t>
  </si>
  <si>
    <t>Start of right curve of track</t>
  </si>
  <si>
    <t>Opposite pink 13</t>
  </si>
  <si>
    <t>1:31 pm</t>
  </si>
  <si>
    <t>1:28 pm</t>
  </si>
  <si>
    <t>1:24 pm</t>
  </si>
  <si>
    <t>1:21 pm</t>
  </si>
  <si>
    <t>Pink mark &amp; 7 (to go in both marathon &amp; half marathon)</t>
  </si>
  <si>
    <t>Yellow 7 - old mark?</t>
  </si>
  <si>
    <t>1:15 pm</t>
  </si>
  <si>
    <t>Opposite yellow M/9</t>
  </si>
  <si>
    <t>1:10 pm</t>
  </si>
  <si>
    <t>1:07 pm</t>
  </si>
  <si>
    <t>1:03 pm</t>
  </si>
  <si>
    <t>Yellow 6 - old mark?</t>
  </si>
  <si>
    <t>1:00 pm</t>
  </si>
  <si>
    <t>Pink mark &amp; 6 (to go in both marathon &amp; half marathon)</t>
  </si>
  <si>
    <t>12:58 pm</t>
  </si>
  <si>
    <t>Opposite yellow M/10</t>
  </si>
  <si>
    <t>12:51 pm</t>
  </si>
  <si>
    <t>Opposite pink 15</t>
  </si>
  <si>
    <t>12:48 pm</t>
  </si>
  <si>
    <t>Research Road (SE corner)</t>
  </si>
  <si>
    <t>12:38 pm</t>
  </si>
  <si>
    <t>Pink mark &amp; 5 (to go in both marathon &amp; half marathon) + 10km turn</t>
  </si>
  <si>
    <t>Pink mark &amp; 16 (to go in half) - appears to be on wrong side of road</t>
  </si>
  <si>
    <t>12:30 pm</t>
  </si>
  <si>
    <t>Correct place for 5 km to go marker</t>
  </si>
  <si>
    <t>Second Section (con't), Research Rd from Nuraip Rd to finish, Wednesday 6 June 2012 starting at 11:45 am</t>
  </si>
  <si>
    <t>12:16 pm</t>
  </si>
  <si>
    <t>Nuraip Road (NE corner, S edge of white painted Stop line)</t>
  </si>
  <si>
    <t>1:13 pm</t>
  </si>
  <si>
    <t>Old yellow "8"/white "6" painted on road</t>
  </si>
  <si>
    <t>Pink mark &amp; 4 (to go in both marathon &amp; half marathon)</t>
  </si>
  <si>
    <t>Diagonal Road (NE corner next to sign post)</t>
  </si>
  <si>
    <t>1:04 pm</t>
  </si>
  <si>
    <t>Correct place for 6 km to go marker</t>
  </si>
  <si>
    <t>Old yellow "9"/white "7" painted on road</t>
  </si>
  <si>
    <t>Pink mark &amp; 3 (to go in both marathon &amp; half marathon)</t>
  </si>
  <si>
    <t>12:56 pm</t>
  </si>
  <si>
    <t>Siegersdorf Road (NE corner, next to Stop sign post)</t>
  </si>
  <si>
    <t>12:49 pm</t>
  </si>
  <si>
    <t>Pink 2.5 km turn for 5km event</t>
  </si>
  <si>
    <t>Pink mark &amp; 2 (to go in both marathon &amp; half marathon)</t>
  </si>
  <si>
    <t>12:42 pm</t>
  </si>
  <si>
    <t>Correct place for 4 km to go marker</t>
  </si>
  <si>
    <t>Correct place for 3 km to go marker</t>
  </si>
  <si>
    <t>12:40 pm</t>
  </si>
  <si>
    <t>Wine Vale Road (NE corner, next to Stop sign post)</t>
  </si>
  <si>
    <t>Right turn in road, took shortest route tangent (but no reading)</t>
  </si>
  <si>
    <t>Pink mark &amp; 1 (to go in both marathon &amp; half marathon)</t>
  </si>
  <si>
    <t>12:29 pm</t>
  </si>
  <si>
    <t>12:23 pm</t>
  </si>
  <si>
    <t>Left turn in road (opposite Eastern gate post)</t>
  </si>
  <si>
    <t>12:20 pm</t>
  </si>
  <si>
    <t>Magnolia Road (NE corner)</t>
  </si>
  <si>
    <t>12:18 pm</t>
  </si>
  <si>
    <t>Western side of school driveway</t>
  </si>
  <si>
    <t>START - next to southern disabled parking sign</t>
  </si>
  <si>
    <t>FINISH - next to southern disabled parking sign</t>
  </si>
  <si>
    <t>Exit from school, right turn to Magnolia Road</t>
  </si>
  <si>
    <t>Correct place for 7 km to go marker</t>
  </si>
  <si>
    <t>Correct place for 8 km to go marker</t>
  </si>
  <si>
    <t>Correct place for 1 km to go marker</t>
  </si>
  <si>
    <t>Correct place for 2 km to go marker</t>
  </si>
  <si>
    <t>Pink mark (where 35 km to go sign was meant to be placed?)</t>
  </si>
  <si>
    <t>Third Section, Bethany Loop, Wednesday 6 June 2012, starting at 3pm</t>
  </si>
  <si>
    <t>Correct place for 9 km to go marker</t>
  </si>
  <si>
    <t>Correct place for 10 km to go marker</t>
  </si>
  <si>
    <t>Correct place for 11 km to go marker</t>
  </si>
  <si>
    <t>Correct place for 12 km to go marker</t>
  </si>
  <si>
    <t>Correct place for 13 km to go marker</t>
  </si>
  <si>
    <t>Correct place for 14 km to go marker</t>
  </si>
  <si>
    <t>Correct place for 15 km to go marker</t>
  </si>
  <si>
    <t>Correct place for 16 km to go marker</t>
  </si>
  <si>
    <t>Correct place for 17 km to go marker</t>
  </si>
  <si>
    <t>Correct place for 18 km to go marker</t>
  </si>
  <si>
    <t>Correct place for 19 km to go marker</t>
  </si>
  <si>
    <t>Correct place for 20 km to go marker</t>
  </si>
  <si>
    <t>Correct place for 21 km to go marker</t>
  </si>
  <si>
    <t>Langmeil Road (SE corner, next to second stobie pole)</t>
  </si>
  <si>
    <t>Murray St (NW corner)</t>
  </si>
  <si>
    <t>Correct place for 41 km to go marker</t>
  </si>
  <si>
    <t>Interval</t>
  </si>
  <si>
    <t>between</t>
  </si>
  <si>
    <t>like marks</t>
  </si>
  <si>
    <t>marathon</t>
  </si>
  <si>
    <t>km marks</t>
  </si>
  <si>
    <t>other</t>
  </si>
  <si>
    <t>Correct place for 40 km to go marker</t>
  </si>
  <si>
    <t>Correct place for 39 km to go marker</t>
  </si>
  <si>
    <t>Correct place for 38 km to go marker</t>
  </si>
  <si>
    <t>Correct place for 37 km to go marker</t>
  </si>
  <si>
    <t>Correct place for 36 km to go marker</t>
  </si>
  <si>
    <t>Correct place for 34 km to go marker</t>
  </si>
  <si>
    <t>Correct place for 35 km to go marker</t>
  </si>
  <si>
    <t>Correct place for 33 km to go marker</t>
  </si>
  <si>
    <t>Correct place for 32 km to go marker</t>
  </si>
  <si>
    <t>Correct place for 31 km to go marker</t>
  </si>
  <si>
    <t>Correct place for 30 km to go marker</t>
  </si>
  <si>
    <t>Correct place for 29 km to go marker</t>
  </si>
  <si>
    <t>Correct place for 28 km to go marker</t>
  </si>
  <si>
    <t>Correct place for 27 km to go marker</t>
  </si>
  <si>
    <t>Correct place for 26 km to go marker</t>
  </si>
  <si>
    <t>Correct place for 25 km to go marker</t>
  </si>
  <si>
    <t>Correct place for 24 km to go marker</t>
  </si>
  <si>
    <t>Correct place for 23 km to go marker</t>
  </si>
  <si>
    <t>Correct place for 22 km to go marker</t>
  </si>
  <si>
    <t>Diagonal Road (western end of paved "sleeper")</t>
  </si>
  <si>
    <t>half mar</t>
  </si>
  <si>
    <t>10 km</t>
  </si>
  <si>
    <t>marks</t>
  </si>
  <si>
    <t>start</t>
  </si>
  <si>
    <t>first</t>
  </si>
  <si>
    <t>first - return</t>
  </si>
  <si>
    <t>continues</t>
  </si>
  <si>
    <t>discrepancy</t>
  </si>
  <si>
    <t>(metres)</t>
  </si>
  <si>
    <t>Measured by Ian Hill on June 5-6, 2012 with Stanley measuring wheel (0.318m diameter)</t>
  </si>
  <si>
    <t>*** Found 39 km to go sign here</t>
  </si>
  <si>
    <t>*** Found 35 km to go sign here</t>
  </si>
  <si>
    <t>*** Found 34 km to go sign here</t>
  </si>
  <si>
    <t>Note: 9km to go sign found near here but measurement not taken.</t>
  </si>
  <si>
    <t>Red mark on road, mistaken in darkness for 33km to go mark</t>
  </si>
  <si>
    <t>Langmeil Road (NE corner, next to red Australia Post mailing box)</t>
  </si>
  <si>
    <t>Bridge St (NE corner, next to red Australia Post mailing box)</t>
  </si>
  <si>
    <t>Note: this km measured slightly less than same km outward bound because of sharp turn</t>
  </si>
  <si>
    <t>coming down from railway to Buring Road. It was not coned in marathon, so shortest route</t>
  </si>
  <si>
    <t>was ambiguous.</t>
  </si>
  <si>
    <t xml:space="preserve">Note: This km included a curve 336m long which could have caused the long reading </t>
  </si>
  <si>
    <t>if a garmin-measured km used the chord.</t>
  </si>
  <si>
    <t>Opposite stobie pole, 1000m further on from where previous mark was expected</t>
  </si>
  <si>
    <t>Updated</t>
  </si>
  <si>
    <t>Addition</t>
  </si>
  <si>
    <t>Railway path information board - near turnaround point at 25km to go?</t>
  </si>
  <si>
    <t>new</t>
  </si>
  <si>
    <t>Yellow 6 - old mark? - this is where the 6km to go WAS placed</t>
  </si>
  <si>
    <r>
      <t xml:space="preserve">START - in line with corner of building  </t>
    </r>
    <r>
      <rPr>
        <b/>
        <sz val="10"/>
        <rFont val="Arial"/>
        <family val="2"/>
      </rPr>
      <t>*** REVISED START</t>
    </r>
  </si>
  <si>
    <r>
      <t xml:space="preserve">FINISH - in line with corner of building   </t>
    </r>
    <r>
      <rPr>
        <b/>
        <sz val="10"/>
        <rFont val="Arial"/>
        <family val="2"/>
      </rPr>
      <t>*** REVISED FINISH</t>
    </r>
  </si>
  <si>
    <r>
      <t xml:space="preserve">Turnaround at Do Not Dig sign at south end of side level crossing  </t>
    </r>
    <r>
      <rPr>
        <b/>
        <sz val="10"/>
        <rFont val="Arial"/>
        <family val="2"/>
      </rPr>
      <t>*** REVISED TURN</t>
    </r>
  </si>
  <si>
    <r>
      <t xml:space="preserve">Pink mark &amp; 18 (to go in half marathon)  </t>
    </r>
    <r>
      <rPr>
        <b/>
        <sz val="10"/>
        <rFont val="Arial"/>
        <family val="2"/>
      </rPr>
      <t>*** pink mark found 27/6/12</t>
    </r>
  </si>
  <si>
    <r>
      <t xml:space="preserve">Pink mark &amp; 7 (to go in 10 km) </t>
    </r>
    <r>
      <rPr>
        <b/>
        <sz val="10"/>
        <rFont val="Arial"/>
        <family val="2"/>
      </rPr>
      <t>*** pink mark found 27/6/12</t>
    </r>
  </si>
  <si>
    <t>SUMMARY</t>
  </si>
  <si>
    <t>Total wheel measurement</t>
  </si>
  <si>
    <t>Add calibration factor 0.1%</t>
  </si>
  <si>
    <t>FINAL</t>
  </si>
  <si>
    <t xml:space="preserve">Equivalent Jones counter </t>
  </si>
  <si>
    <t>DIFFERENCE</t>
  </si>
  <si>
    <t>(excludes additional section from school entrance)</t>
  </si>
  <si>
    <t>Calibration</t>
  </si>
  <si>
    <t>Counter</t>
  </si>
  <si>
    <t>Difference</t>
  </si>
  <si>
    <t>distance</t>
  </si>
  <si>
    <t xml:space="preserve">metre constant = </t>
  </si>
  <si>
    <t>Counts</t>
  </si>
  <si>
    <t>Start Faith Lutheran College</t>
  </si>
  <si>
    <t>Research &amp; Magnolia</t>
  </si>
  <si>
    <t>5km turnaround</t>
  </si>
  <si>
    <t>Research &amp; Rail Trail</t>
  </si>
  <si>
    <t>Western turn on rail trail</t>
  </si>
  <si>
    <t>Eastern Mara turn on rail trail</t>
  </si>
  <si>
    <t>Magnolia &amp; Menge</t>
  </si>
  <si>
    <t>Magnolia &amp; Murray</t>
  </si>
  <si>
    <t>Bridge, Langmeil &amp; Bilyarra</t>
  </si>
  <si>
    <t>Para &amp; Richmond Gve gate</t>
  </si>
  <si>
    <t>Richmond Gve (toilet sign</t>
  </si>
  <si>
    <t>Richmond Gve gate to Buring Rd</t>
  </si>
  <si>
    <t>Buring Rd &amp; Bike Path</t>
  </si>
  <si>
    <t>Nuri turnaround</t>
  </si>
  <si>
    <t>Menge &amp; Basedow</t>
  </si>
  <si>
    <t>Faith Lutheran College west driveway</t>
  </si>
  <si>
    <t>Finish</t>
  </si>
  <si>
    <t>Faith Lutheran College west driveway return</t>
  </si>
  <si>
    <t>Total distance</t>
  </si>
  <si>
    <t>SARRC Jones counter measurement, 16-17 June 2012</t>
  </si>
  <si>
    <t>COMPARISON</t>
  </si>
  <si>
    <t>Wheel</t>
  </si>
  <si>
    <t>(calibrated)</t>
  </si>
  <si>
    <t>Jones</t>
  </si>
  <si>
    <t>metres</t>
  </si>
  <si>
    <t>per cent</t>
  </si>
  <si>
    <t>counter</t>
  </si>
  <si>
    <t>Tanunda &amp; Winery</t>
  </si>
  <si>
    <t>Nuriootpa out/back</t>
  </si>
  <si>
    <t>Research Road</t>
  </si>
  <si>
    <t>Railway trail</t>
  </si>
  <si>
    <t>TOTAL</t>
  </si>
  <si>
    <t>Bethany loop</t>
  </si>
  <si>
    <t>12/7/12:  Updated for correct start/finish location and Nuriootpa turnaround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</si>
</sst>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6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color indexed="53"/>
      <name val="Arial"/>
      <family val="2"/>
    </font>
    <font>
      <b/>
      <sz val="10"/>
      <color indexed="49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7"/>
      <name val="Arial"/>
      <family val="2"/>
    </font>
    <font>
      <b/>
      <sz val="10"/>
      <color indexed="3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6" tint="-0.4999699890613556"/>
      <name val="Arial"/>
      <family val="2"/>
    </font>
    <font>
      <b/>
      <sz val="10"/>
      <color rgb="FF0070C0"/>
      <name val="Arial"/>
      <family val="2"/>
    </font>
    <font>
      <b/>
      <sz val="10"/>
      <color rgb="FFCC0099"/>
      <name val="Arial"/>
      <family val="2"/>
    </font>
    <font>
      <sz val="10"/>
      <color rgb="FFCC0099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D60093"/>
      <name val="Arial"/>
      <family val="2"/>
    </font>
    <font>
      <b/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D8E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64" fontId="5" fillId="10" borderId="0" xfId="0" applyNumberFormat="1" applyFont="1" applyFill="1" applyAlignment="1">
      <alignment horizontal="center"/>
    </xf>
    <xf numFmtId="164" fontId="0" fillId="10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164" fontId="5" fillId="11" borderId="0" xfId="0" applyNumberFormat="1" applyFont="1" applyFill="1" applyAlignment="1">
      <alignment horizontal="center"/>
    </xf>
    <xf numFmtId="164" fontId="0" fillId="11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9" fillId="11" borderId="0" xfId="0" applyFont="1" applyFill="1" applyAlignment="1">
      <alignment horizontal="center"/>
    </xf>
    <xf numFmtId="164" fontId="9" fillId="11" borderId="0" xfId="0" applyNumberFormat="1" applyFont="1" applyFill="1" applyAlignment="1">
      <alignment horizontal="center"/>
    </xf>
    <xf numFmtId="164" fontId="3" fillId="11" borderId="0" xfId="0" applyNumberFormat="1" applyFont="1" applyFill="1" applyAlignment="1">
      <alignment horizontal="center"/>
    </xf>
    <xf numFmtId="0" fontId="50" fillId="10" borderId="0" xfId="0" applyFont="1" applyFill="1" applyAlignment="1">
      <alignment horizontal="center"/>
    </xf>
    <xf numFmtId="0" fontId="50" fillId="10" borderId="0" xfId="0" applyFont="1" applyFill="1" applyAlignment="1">
      <alignment/>
    </xf>
    <xf numFmtId="164" fontId="50" fillId="10" borderId="0" xfId="0" applyNumberFormat="1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164" fontId="51" fillId="2" borderId="0" xfId="0" applyNumberFormat="1" applyFont="1" applyFill="1" applyAlignment="1">
      <alignment horizontal="center"/>
    </xf>
    <xf numFmtId="0" fontId="51" fillId="2" borderId="0" xfId="0" applyFont="1" applyFill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64" fontId="52" fillId="0" borderId="0" xfId="0" applyNumberFormat="1" applyFont="1" applyAlignment="1">
      <alignment horizontal="center"/>
    </xf>
    <xf numFmtId="0" fontId="5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4" fontId="52" fillId="33" borderId="0" xfId="0" applyNumberFormat="1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164" fontId="53" fillId="33" borderId="0" xfId="0" applyNumberFormat="1" applyFont="1" applyFill="1" applyAlignment="1">
      <alignment horizontal="center"/>
    </xf>
    <xf numFmtId="0" fontId="9" fillId="11" borderId="0" xfId="0" applyFont="1" applyFill="1" applyAlignment="1">
      <alignment/>
    </xf>
    <xf numFmtId="16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 horizontal="center"/>
    </xf>
    <xf numFmtId="0" fontId="52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56" fillId="34" borderId="0" xfId="0" applyFont="1" applyFill="1" applyAlignment="1">
      <alignment horizontal="center"/>
    </xf>
    <xf numFmtId="0" fontId="55" fillId="34" borderId="0" xfId="0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64" fontId="52" fillId="34" borderId="0" xfId="0" applyNumberFormat="1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164" fontId="0" fillId="34" borderId="0" xfId="0" applyNumberFormat="1" applyFont="1" applyFill="1" applyAlignment="1">
      <alignment horizontal="center"/>
    </xf>
    <xf numFmtId="49" fontId="0" fillId="34" borderId="0" xfId="0" applyNumberFormat="1" applyFill="1" applyAlignment="1">
      <alignment horizontal="center"/>
    </xf>
    <xf numFmtId="164" fontId="51" fillId="34" borderId="0" xfId="0" applyNumberFormat="1" applyFont="1" applyFill="1" applyAlignment="1">
      <alignment horizontal="center"/>
    </xf>
    <xf numFmtId="164" fontId="57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56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64" fontId="7" fillId="34" borderId="0" xfId="0" applyNumberFormat="1" applyFont="1" applyFill="1" applyAlignment="1">
      <alignment horizontal="center"/>
    </xf>
    <xf numFmtId="0" fontId="59" fillId="0" borderId="0" xfId="0" applyFon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8.7109375" style="1" customWidth="1"/>
    <col min="4" max="4" width="9.7109375" style="1" customWidth="1"/>
    <col min="5" max="5" width="75.7109375" style="0" customWidth="1"/>
    <col min="6" max="10" width="10.7109375" style="1" customWidth="1"/>
  </cols>
  <sheetData>
    <row r="1" spans="1:4" ht="12.75">
      <c r="A1" s="7" t="s">
        <v>0</v>
      </c>
      <c r="B1" s="2"/>
      <c r="C1" s="2"/>
      <c r="D1" s="2"/>
    </row>
    <row r="2" ht="12.75">
      <c r="F2" s="45"/>
    </row>
    <row r="3" ht="12.75">
      <c r="A3" s="56" t="s">
        <v>332</v>
      </c>
    </row>
    <row r="4" spans="6:9" ht="12.75">
      <c r="F4" s="44" t="s">
        <v>297</v>
      </c>
      <c r="G4" s="22" t="s">
        <v>297</v>
      </c>
      <c r="H4" s="43" t="s">
        <v>297</v>
      </c>
      <c r="I4" s="42" t="s">
        <v>297</v>
      </c>
    </row>
    <row r="5" spans="6:9" ht="12.75">
      <c r="F5" s="44" t="s">
        <v>298</v>
      </c>
      <c r="G5" s="22" t="s">
        <v>298</v>
      </c>
      <c r="H5" s="43" t="s">
        <v>298</v>
      </c>
      <c r="I5" s="42" t="s">
        <v>298</v>
      </c>
    </row>
    <row r="6" spans="1:10" ht="12.75">
      <c r="A6" s="10"/>
      <c r="B6" s="10" t="s">
        <v>46</v>
      </c>
      <c r="C6" s="10" t="s">
        <v>2</v>
      </c>
      <c r="D6" s="10"/>
      <c r="E6" s="11"/>
      <c r="F6" s="44" t="s">
        <v>300</v>
      </c>
      <c r="G6" s="22" t="s">
        <v>323</v>
      </c>
      <c r="H6" s="43" t="s">
        <v>324</v>
      </c>
      <c r="I6" s="42" t="s">
        <v>302</v>
      </c>
      <c r="J6" s="54" t="s">
        <v>46</v>
      </c>
    </row>
    <row r="7" spans="1:10" ht="12.75">
      <c r="A7" s="10" t="s">
        <v>1</v>
      </c>
      <c r="B7" s="10" t="s">
        <v>3</v>
      </c>
      <c r="C7" s="10" t="s">
        <v>3</v>
      </c>
      <c r="D7" s="10" t="s">
        <v>4</v>
      </c>
      <c r="E7" s="11" t="s">
        <v>6</v>
      </c>
      <c r="F7" s="44" t="s">
        <v>301</v>
      </c>
      <c r="G7" s="22" t="s">
        <v>301</v>
      </c>
      <c r="H7" s="43" t="s">
        <v>325</v>
      </c>
      <c r="I7" s="42" t="s">
        <v>299</v>
      </c>
      <c r="J7" s="54" t="s">
        <v>330</v>
      </c>
    </row>
    <row r="8" spans="6:10" ht="12.75">
      <c r="F8" s="55" t="s">
        <v>331</v>
      </c>
      <c r="G8" s="55" t="s">
        <v>331</v>
      </c>
      <c r="H8" s="55" t="s">
        <v>331</v>
      </c>
      <c r="I8" s="55" t="s">
        <v>331</v>
      </c>
      <c r="J8" s="55" t="s">
        <v>331</v>
      </c>
    </row>
    <row r="9" ht="12.75">
      <c r="B9" s="12" t="s">
        <v>280</v>
      </c>
    </row>
    <row r="10" ht="12.75">
      <c r="B10" s="7"/>
    </row>
    <row r="11" spans="1:6" ht="12.75">
      <c r="A11" s="1">
        <v>1</v>
      </c>
      <c r="B11" s="45">
        <v>0</v>
      </c>
      <c r="C11" s="3">
        <v>0</v>
      </c>
      <c r="D11" s="4" t="s">
        <v>5</v>
      </c>
      <c r="E11" s="49" t="s">
        <v>272</v>
      </c>
      <c r="F11" s="46" t="s">
        <v>326</v>
      </c>
    </row>
    <row r="12" spans="1:6" ht="12.75">
      <c r="A12" s="1">
        <v>2</v>
      </c>
      <c r="B12" s="3">
        <v>152.6</v>
      </c>
      <c r="C12" s="3">
        <v>152.6</v>
      </c>
      <c r="D12" s="4"/>
      <c r="E12" t="s">
        <v>274</v>
      </c>
      <c r="F12" s="47"/>
    </row>
    <row r="13" spans="1:6" ht="12.75">
      <c r="A13" s="1">
        <v>3</v>
      </c>
      <c r="B13" s="3">
        <v>351.5</v>
      </c>
      <c r="C13" s="3">
        <v>351.5</v>
      </c>
      <c r="D13" s="4"/>
      <c r="E13" t="s">
        <v>9</v>
      </c>
      <c r="F13" s="47"/>
    </row>
    <row r="14" spans="1:6" ht="12.75">
      <c r="A14" s="1">
        <v>4</v>
      </c>
      <c r="B14" s="3">
        <v>514.7</v>
      </c>
      <c r="C14" s="3">
        <v>514.7</v>
      </c>
      <c r="D14" s="4"/>
      <c r="E14" t="s">
        <v>10</v>
      </c>
      <c r="F14" s="47"/>
    </row>
    <row r="15" spans="1:6" ht="12.75">
      <c r="A15" s="1">
        <v>5</v>
      </c>
      <c r="B15" s="3">
        <v>622.6</v>
      </c>
      <c r="C15" s="3">
        <v>622.6</v>
      </c>
      <c r="D15" s="4" t="s">
        <v>7</v>
      </c>
      <c r="E15" t="s">
        <v>8</v>
      </c>
      <c r="F15" s="47"/>
    </row>
    <row r="16" spans="2:6" ht="12.75">
      <c r="B16" s="14">
        <v>1195</v>
      </c>
      <c r="C16" s="5"/>
      <c r="D16" s="4"/>
      <c r="E16" s="13" t="s">
        <v>296</v>
      </c>
      <c r="F16" s="47"/>
    </row>
    <row r="17" spans="1:9" ht="12.75">
      <c r="A17" s="1">
        <v>6</v>
      </c>
      <c r="B17" s="3">
        <v>1377.4</v>
      </c>
      <c r="C17" s="3">
        <v>1377.4</v>
      </c>
      <c r="D17" s="4" t="s">
        <v>11</v>
      </c>
      <c r="E17" t="s">
        <v>12</v>
      </c>
      <c r="F17" s="47"/>
      <c r="I17" s="23"/>
    </row>
    <row r="18" spans="1:9" ht="12.75">
      <c r="A18" s="1">
        <v>7</v>
      </c>
      <c r="B18" s="3">
        <v>1512.7</v>
      </c>
      <c r="C18" s="3">
        <v>1512.7</v>
      </c>
      <c r="D18" s="4"/>
      <c r="E18" t="s">
        <v>13</v>
      </c>
      <c r="F18" s="47"/>
      <c r="I18" s="23"/>
    </row>
    <row r="19" spans="1:9" ht="12.75">
      <c r="A19" s="1">
        <v>8</v>
      </c>
      <c r="B19" s="3">
        <v>1782.8</v>
      </c>
      <c r="C19" s="3">
        <v>1782.8</v>
      </c>
      <c r="D19" s="4" t="s">
        <v>14</v>
      </c>
      <c r="E19" t="s">
        <v>15</v>
      </c>
      <c r="F19" s="47"/>
      <c r="I19" s="23"/>
    </row>
    <row r="20" spans="1:9" ht="12.75">
      <c r="A20" s="1">
        <v>9</v>
      </c>
      <c r="B20" s="45">
        <v>1944.5</v>
      </c>
      <c r="C20" s="3">
        <v>1944.5</v>
      </c>
      <c r="D20" s="4" t="s">
        <v>16</v>
      </c>
      <c r="E20" s="49" t="s">
        <v>17</v>
      </c>
      <c r="F20" s="48">
        <v>1944.5</v>
      </c>
      <c r="G20" s="16"/>
      <c r="H20" s="16"/>
      <c r="I20" s="24"/>
    </row>
    <row r="21" spans="2:10" ht="12.75">
      <c r="B21" s="14">
        <v>2195</v>
      </c>
      <c r="C21" s="5"/>
      <c r="D21" s="4"/>
      <c r="E21" s="13" t="s">
        <v>303</v>
      </c>
      <c r="F21" s="47"/>
      <c r="I21" s="23"/>
      <c r="J21" s="53">
        <v>-250.5</v>
      </c>
    </row>
    <row r="22" spans="1:10" ht="12.75">
      <c r="A22" s="1">
        <v>10</v>
      </c>
      <c r="B22" s="3">
        <v>2238.5</v>
      </c>
      <c r="C22" s="3">
        <v>2238.5</v>
      </c>
      <c r="D22" s="4"/>
      <c r="E22" t="s">
        <v>19</v>
      </c>
      <c r="F22" s="47"/>
      <c r="I22" s="23"/>
      <c r="J22" s="54"/>
    </row>
    <row r="23" spans="1:10" ht="12.75">
      <c r="A23" s="1">
        <v>11</v>
      </c>
      <c r="B23" s="3">
        <v>2366.6</v>
      </c>
      <c r="C23" s="3">
        <v>2366.6</v>
      </c>
      <c r="D23" s="4" t="s">
        <v>20</v>
      </c>
      <c r="E23" s="41" t="s">
        <v>21</v>
      </c>
      <c r="F23" s="47"/>
      <c r="I23" s="39" t="s">
        <v>327</v>
      </c>
      <c r="J23" s="54"/>
    </row>
    <row r="24" spans="1:10" ht="12.75">
      <c r="A24" s="1">
        <v>12</v>
      </c>
      <c r="B24" s="3">
        <v>2877.5</v>
      </c>
      <c r="C24" s="3">
        <v>2877.5</v>
      </c>
      <c r="D24" s="4" t="s">
        <v>18</v>
      </c>
      <c r="E24" t="s">
        <v>41</v>
      </c>
      <c r="F24" s="47"/>
      <c r="I24" s="31"/>
      <c r="J24" s="54"/>
    </row>
    <row r="25" spans="1:10" ht="12.75">
      <c r="A25" s="1">
        <v>14</v>
      </c>
      <c r="B25" s="45">
        <v>2960.9</v>
      </c>
      <c r="C25" s="3">
        <v>2960.9</v>
      </c>
      <c r="D25" s="4"/>
      <c r="E25" s="49" t="s">
        <v>22</v>
      </c>
      <c r="F25" s="48">
        <v>1016.4</v>
      </c>
      <c r="G25" s="16"/>
      <c r="H25" s="16"/>
      <c r="I25" s="32"/>
      <c r="J25" s="54"/>
    </row>
    <row r="26" spans="1:10" ht="12.75">
      <c r="A26" s="1">
        <v>15</v>
      </c>
      <c r="B26" s="3">
        <v>3132.2</v>
      </c>
      <c r="C26" s="3">
        <v>3132.2</v>
      </c>
      <c r="D26" s="4" t="s">
        <v>23</v>
      </c>
      <c r="E26" s="11" t="s">
        <v>333</v>
      </c>
      <c r="F26" s="47"/>
      <c r="I26" s="31"/>
      <c r="J26" s="54"/>
    </row>
    <row r="27" spans="2:10" ht="12.75">
      <c r="B27" s="14">
        <v>3195</v>
      </c>
      <c r="C27" s="5"/>
      <c r="D27" s="4"/>
      <c r="E27" s="13" t="s">
        <v>304</v>
      </c>
      <c r="F27" s="47"/>
      <c r="I27" s="31"/>
      <c r="J27" s="53">
        <v>-234.0999999999999</v>
      </c>
    </row>
    <row r="28" spans="1:10" ht="12.75">
      <c r="A28" s="1">
        <v>16</v>
      </c>
      <c r="B28" s="3">
        <v>3369.3</v>
      </c>
      <c r="C28" s="3">
        <v>3369.3</v>
      </c>
      <c r="D28" s="4" t="s">
        <v>24</v>
      </c>
      <c r="E28" s="41" t="s">
        <v>25</v>
      </c>
      <c r="F28" s="47"/>
      <c r="I28" s="40">
        <v>1002.7</v>
      </c>
      <c r="J28" s="54"/>
    </row>
    <row r="29" spans="1:10" ht="12.75">
      <c r="A29" s="1">
        <v>17</v>
      </c>
      <c r="B29" s="45">
        <v>3939.6</v>
      </c>
      <c r="C29" s="3">
        <v>3939.6</v>
      </c>
      <c r="D29" s="4" t="s">
        <v>26</v>
      </c>
      <c r="E29" s="49" t="s">
        <v>35</v>
      </c>
      <c r="F29" s="48">
        <v>978.7</v>
      </c>
      <c r="G29" s="16"/>
      <c r="H29" s="16"/>
      <c r="I29" s="32"/>
      <c r="J29" s="54"/>
    </row>
    <row r="30" spans="1:10" ht="12.75">
      <c r="A30" s="1">
        <v>18</v>
      </c>
      <c r="B30" s="3">
        <v>4107.4</v>
      </c>
      <c r="C30" s="3">
        <v>4107.4</v>
      </c>
      <c r="D30" s="4" t="s">
        <v>27</v>
      </c>
      <c r="E30" t="s">
        <v>28</v>
      </c>
      <c r="F30" s="47"/>
      <c r="I30" s="31"/>
      <c r="J30" s="54"/>
    </row>
    <row r="31" spans="2:10" ht="12.75">
      <c r="B31" s="14">
        <v>4195</v>
      </c>
      <c r="C31" s="5"/>
      <c r="D31" s="4"/>
      <c r="E31" s="13" t="s">
        <v>305</v>
      </c>
      <c r="F31" s="47"/>
      <c r="I31" s="31"/>
      <c r="J31" s="53">
        <v>-255.4000000000001</v>
      </c>
    </row>
    <row r="32" spans="1:10" ht="12.75">
      <c r="A32" s="1">
        <v>19</v>
      </c>
      <c r="B32" s="3">
        <v>4375.5</v>
      </c>
      <c r="C32" s="3">
        <v>4375.5</v>
      </c>
      <c r="D32" s="4" t="s">
        <v>29</v>
      </c>
      <c r="E32" s="41" t="s">
        <v>30</v>
      </c>
      <c r="F32" s="47"/>
      <c r="I32" s="40">
        <v>1006.2</v>
      </c>
      <c r="J32" s="54"/>
    </row>
    <row r="33" spans="1:10" ht="12.75">
      <c r="A33" s="1">
        <v>20</v>
      </c>
      <c r="B33" s="45">
        <v>4963</v>
      </c>
      <c r="C33" s="3">
        <v>4963</v>
      </c>
      <c r="D33" s="4" t="s">
        <v>31</v>
      </c>
      <c r="E33" s="49" t="s">
        <v>34</v>
      </c>
      <c r="F33" s="48">
        <v>1023.4</v>
      </c>
      <c r="G33" s="16"/>
      <c r="H33" s="16"/>
      <c r="I33" s="24"/>
      <c r="J33" s="54"/>
    </row>
    <row r="34" spans="2:10" ht="12.75">
      <c r="B34" s="14">
        <v>5195</v>
      </c>
      <c r="C34" s="5"/>
      <c r="D34" s="4"/>
      <c r="E34" s="13" t="s">
        <v>306</v>
      </c>
      <c r="F34" s="50"/>
      <c r="I34" s="23"/>
      <c r="J34" s="53">
        <v>-232</v>
      </c>
    </row>
    <row r="35" spans="1:10" ht="12.75">
      <c r="A35" s="1">
        <v>21</v>
      </c>
      <c r="B35" s="45">
        <v>5989</v>
      </c>
      <c r="C35" s="3">
        <v>5989</v>
      </c>
      <c r="D35" s="4" t="s">
        <v>32</v>
      </c>
      <c r="E35" s="49" t="s">
        <v>33</v>
      </c>
      <c r="F35" s="48">
        <v>1026</v>
      </c>
      <c r="G35" s="16"/>
      <c r="H35" s="16"/>
      <c r="I35" s="24"/>
      <c r="J35" s="54"/>
    </row>
    <row r="36" spans="2:10" ht="12.75">
      <c r="B36" s="14">
        <v>6195</v>
      </c>
      <c r="C36" s="5"/>
      <c r="D36" s="4"/>
      <c r="E36" s="13" t="s">
        <v>307</v>
      </c>
      <c r="F36" s="50"/>
      <c r="I36" s="23"/>
      <c r="J36" s="53">
        <v>-206</v>
      </c>
    </row>
    <row r="37" spans="1:10" ht="12.75">
      <c r="A37" s="1">
        <v>22</v>
      </c>
      <c r="B37" s="3">
        <v>6340.6</v>
      </c>
      <c r="C37" s="3">
        <v>6340.6</v>
      </c>
      <c r="D37" s="4" t="s">
        <v>36</v>
      </c>
      <c r="E37" t="s">
        <v>37</v>
      </c>
      <c r="F37" s="50"/>
      <c r="I37" s="23"/>
      <c r="J37" s="54"/>
    </row>
    <row r="38" spans="1:10" ht="12.75">
      <c r="A38" s="1">
        <v>23</v>
      </c>
      <c r="B38" s="45">
        <v>6967.9</v>
      </c>
      <c r="C38" s="3">
        <v>6967.9</v>
      </c>
      <c r="D38" s="4" t="s">
        <v>38</v>
      </c>
      <c r="E38" s="49" t="s">
        <v>279</v>
      </c>
      <c r="F38" s="48">
        <v>978.9</v>
      </c>
      <c r="G38" s="16"/>
      <c r="H38" s="16"/>
      <c r="I38" s="24"/>
      <c r="J38" s="54"/>
    </row>
    <row r="39" spans="1:10" ht="12.75">
      <c r="A39" s="1">
        <v>24</v>
      </c>
      <c r="B39" s="3">
        <v>7096.6</v>
      </c>
      <c r="C39" s="3">
        <v>7096.6</v>
      </c>
      <c r="D39" s="4" t="s">
        <v>39</v>
      </c>
      <c r="E39" s="11" t="s">
        <v>334</v>
      </c>
      <c r="F39" s="50"/>
      <c r="I39" s="23"/>
      <c r="J39" s="54"/>
    </row>
    <row r="40" spans="2:10" ht="12.75">
      <c r="B40" s="14">
        <v>7195</v>
      </c>
      <c r="C40" s="5"/>
      <c r="D40" s="4"/>
      <c r="E40" s="13" t="s">
        <v>309</v>
      </c>
      <c r="F40" s="50"/>
      <c r="I40" s="23"/>
      <c r="J40" s="53">
        <v>-227.10000000000036</v>
      </c>
    </row>
    <row r="41" spans="1:10" ht="12.75">
      <c r="A41" s="1">
        <v>25</v>
      </c>
      <c r="B41" s="3">
        <v>7516.5</v>
      </c>
      <c r="C41" s="3">
        <v>7516.5</v>
      </c>
      <c r="D41" s="4" t="s">
        <v>40</v>
      </c>
      <c r="E41" t="s">
        <v>42</v>
      </c>
      <c r="F41" s="50"/>
      <c r="I41" s="23"/>
      <c r="J41" s="54"/>
    </row>
    <row r="42" spans="1:10" ht="12.75">
      <c r="A42" s="1">
        <v>26</v>
      </c>
      <c r="B42" s="3">
        <v>8105.9</v>
      </c>
      <c r="C42" s="3">
        <v>8105.9</v>
      </c>
      <c r="D42" s="4" t="s">
        <v>43</v>
      </c>
      <c r="E42" s="11" t="s">
        <v>335</v>
      </c>
      <c r="F42" s="50"/>
      <c r="I42" s="23"/>
      <c r="J42" s="54"/>
    </row>
    <row r="43" spans="2:10" ht="12.75">
      <c r="B43" s="14">
        <v>8195</v>
      </c>
      <c r="C43" s="5"/>
      <c r="D43" s="4"/>
      <c r="E43" s="13" t="s">
        <v>308</v>
      </c>
      <c r="F43" s="50"/>
      <c r="I43" s="23"/>
      <c r="J43" s="54"/>
    </row>
    <row r="44" spans="1:10" ht="12.75">
      <c r="A44" s="1">
        <v>27</v>
      </c>
      <c r="B44" s="3">
        <v>8657.2</v>
      </c>
      <c r="C44" s="3">
        <v>8657.2</v>
      </c>
      <c r="D44" s="4" t="s">
        <v>44</v>
      </c>
      <c r="E44" t="s">
        <v>45</v>
      </c>
      <c r="F44" s="50"/>
      <c r="I44" s="24"/>
      <c r="J44" s="54"/>
    </row>
    <row r="45" spans="2:10" ht="12.75">
      <c r="B45" s="3"/>
      <c r="C45" s="3"/>
      <c r="D45" s="4"/>
      <c r="F45" s="50"/>
      <c r="I45" s="23"/>
      <c r="J45" s="54"/>
    </row>
    <row r="46" spans="2:10" ht="12.75">
      <c r="B46" s="12" t="s">
        <v>47</v>
      </c>
      <c r="C46" s="3"/>
      <c r="D46" s="4"/>
      <c r="F46" s="50"/>
      <c r="I46" s="23"/>
      <c r="J46" s="54"/>
    </row>
    <row r="47" spans="2:10" ht="12.75">
      <c r="B47" s="3"/>
      <c r="C47" s="3"/>
      <c r="D47" s="4"/>
      <c r="F47" s="50"/>
      <c r="I47" s="23"/>
      <c r="J47" s="54"/>
    </row>
    <row r="48" spans="1:10" ht="12.75">
      <c r="A48" s="1">
        <v>28</v>
      </c>
      <c r="B48" s="3">
        <v>8657.2</v>
      </c>
      <c r="C48" s="3">
        <v>-561.7</v>
      </c>
      <c r="D48" s="4" t="s">
        <v>52</v>
      </c>
      <c r="E48" t="s">
        <v>45</v>
      </c>
      <c r="F48" s="50"/>
      <c r="I48" s="23"/>
      <c r="J48" s="54"/>
    </row>
    <row r="49" spans="1:10" ht="12.75">
      <c r="A49" s="1">
        <v>29</v>
      </c>
      <c r="B49" s="3">
        <v>8866.2</v>
      </c>
      <c r="C49" s="3">
        <v>-352.7</v>
      </c>
      <c r="D49" s="4"/>
      <c r="E49" t="s">
        <v>48</v>
      </c>
      <c r="F49" s="50"/>
      <c r="I49" s="23"/>
      <c r="J49" s="54"/>
    </row>
    <row r="50" spans="1:10" ht="12.75">
      <c r="A50" s="1">
        <v>30</v>
      </c>
      <c r="B50" s="3">
        <v>8908.8</v>
      </c>
      <c r="C50" s="3">
        <v>-310.1</v>
      </c>
      <c r="D50" s="4"/>
      <c r="E50" s="8" t="s">
        <v>337</v>
      </c>
      <c r="F50" s="50"/>
      <c r="I50" s="23"/>
      <c r="J50" s="54"/>
    </row>
    <row r="51" spans="1:10" ht="12.75">
      <c r="A51" s="1">
        <v>31</v>
      </c>
      <c r="B51" s="45">
        <v>8981.1</v>
      </c>
      <c r="C51" s="3" t="s">
        <v>50</v>
      </c>
      <c r="D51" s="4"/>
      <c r="E51" s="49" t="s">
        <v>49</v>
      </c>
      <c r="F51" s="48">
        <v>2013.2</v>
      </c>
      <c r="G51" s="16"/>
      <c r="H51" s="16"/>
      <c r="I51" s="24"/>
      <c r="J51" s="54"/>
    </row>
    <row r="52" spans="2:10" ht="12.75">
      <c r="B52" s="14">
        <v>9195</v>
      </c>
      <c r="C52" s="5"/>
      <c r="D52" s="4"/>
      <c r="E52" s="13" t="s">
        <v>310</v>
      </c>
      <c r="F52" s="50"/>
      <c r="I52" s="23"/>
      <c r="J52" s="53">
        <v>-213.89999999999964</v>
      </c>
    </row>
    <row r="53" spans="1:10" ht="12.75">
      <c r="A53" s="1">
        <v>32</v>
      </c>
      <c r="B53" s="3">
        <v>9218.9</v>
      </c>
      <c r="C53" s="3">
        <v>0</v>
      </c>
      <c r="D53" s="4" t="s">
        <v>51</v>
      </c>
      <c r="E53" t="s">
        <v>60</v>
      </c>
      <c r="F53" s="50"/>
      <c r="I53" s="23"/>
      <c r="J53" s="54"/>
    </row>
    <row r="54" spans="1:10" ht="12.75">
      <c r="A54" s="1">
        <v>33</v>
      </c>
      <c r="B54" s="3">
        <v>9218.9</v>
      </c>
      <c r="C54" s="3">
        <v>0</v>
      </c>
      <c r="D54" s="4" t="s">
        <v>53</v>
      </c>
      <c r="E54" t="s">
        <v>54</v>
      </c>
      <c r="F54" s="50"/>
      <c r="I54" s="23"/>
      <c r="J54" s="54"/>
    </row>
    <row r="55" spans="1:10" ht="12.75">
      <c r="A55" s="1">
        <v>34</v>
      </c>
      <c r="B55" s="3">
        <v>9871.8</v>
      </c>
      <c r="C55" s="3">
        <v>652.9</v>
      </c>
      <c r="D55" s="4"/>
      <c r="E55" t="s">
        <v>55</v>
      </c>
      <c r="F55" s="51"/>
      <c r="G55" s="3"/>
      <c r="H55" s="3"/>
      <c r="I55" s="23"/>
      <c r="J55" s="54"/>
    </row>
    <row r="56" spans="1:10" ht="12.75">
      <c r="A56" s="1">
        <v>35</v>
      </c>
      <c r="B56" s="3">
        <v>9915</v>
      </c>
      <c r="C56" s="3">
        <v>696.1</v>
      </c>
      <c r="D56" s="4" t="s">
        <v>57</v>
      </c>
      <c r="E56" t="s">
        <v>56</v>
      </c>
      <c r="F56" s="51"/>
      <c r="G56" s="3"/>
      <c r="H56" s="3"/>
      <c r="I56" s="23"/>
      <c r="J56" s="54"/>
    </row>
    <row r="57" spans="1:10" ht="12.75">
      <c r="A57" s="1">
        <v>36</v>
      </c>
      <c r="B57" s="45">
        <v>9956.3</v>
      </c>
      <c r="C57" s="3">
        <v>737.4</v>
      </c>
      <c r="D57" s="4"/>
      <c r="E57" s="49" t="s">
        <v>58</v>
      </c>
      <c r="F57" s="48">
        <v>975.1999999999989</v>
      </c>
      <c r="G57" s="16"/>
      <c r="H57" s="16"/>
      <c r="I57" s="24"/>
      <c r="J57" s="54"/>
    </row>
    <row r="58" spans="2:10" ht="12.75">
      <c r="B58" s="14">
        <v>10195</v>
      </c>
      <c r="C58" s="5"/>
      <c r="D58" s="4"/>
      <c r="E58" s="13" t="s">
        <v>311</v>
      </c>
      <c r="F58" s="50"/>
      <c r="I58" s="23"/>
      <c r="J58" s="53">
        <v>-238.70000000000073</v>
      </c>
    </row>
    <row r="59" spans="1:10" ht="12.75">
      <c r="A59" s="1">
        <v>37</v>
      </c>
      <c r="B59" s="3">
        <v>10522.5</v>
      </c>
      <c r="C59" s="3">
        <v>1303.6</v>
      </c>
      <c r="D59" s="4" t="s">
        <v>59</v>
      </c>
      <c r="E59" s="8" t="s">
        <v>338</v>
      </c>
      <c r="F59" s="51"/>
      <c r="G59" s="3"/>
      <c r="H59" s="3"/>
      <c r="I59" s="23"/>
      <c r="J59" s="54"/>
    </row>
    <row r="60" spans="1:10" ht="12.75">
      <c r="A60" s="1">
        <v>38</v>
      </c>
      <c r="B60" s="45">
        <v>10942.7</v>
      </c>
      <c r="C60" s="3">
        <v>1723.8</v>
      </c>
      <c r="D60" s="4"/>
      <c r="E60" s="49" t="s">
        <v>61</v>
      </c>
      <c r="F60" s="48">
        <v>986.4000000000015</v>
      </c>
      <c r="G60" s="16"/>
      <c r="H60" s="16"/>
      <c r="I60" s="24"/>
      <c r="J60" s="54"/>
    </row>
    <row r="61" spans="2:10" ht="12.75">
      <c r="B61" s="14">
        <v>11195</v>
      </c>
      <c r="C61" s="5"/>
      <c r="D61" s="4"/>
      <c r="E61" s="13" t="s">
        <v>312</v>
      </c>
      <c r="F61" s="50"/>
      <c r="I61" s="23"/>
      <c r="J61" s="53">
        <v>-252.29999999999927</v>
      </c>
    </row>
    <row r="62" spans="1:10" ht="12.75">
      <c r="A62" s="1">
        <v>39</v>
      </c>
      <c r="B62" s="3">
        <v>11675.8</v>
      </c>
      <c r="C62" s="3">
        <v>2456.9</v>
      </c>
      <c r="D62" s="4" t="s">
        <v>63</v>
      </c>
      <c r="E62" t="s">
        <v>62</v>
      </c>
      <c r="F62" s="51"/>
      <c r="G62" s="3"/>
      <c r="H62" s="3"/>
      <c r="I62" s="23"/>
      <c r="J62" s="54"/>
    </row>
    <row r="63" spans="1:10" ht="12.75">
      <c r="A63" s="1">
        <v>40</v>
      </c>
      <c r="B63" s="45">
        <v>11946.3</v>
      </c>
      <c r="C63" s="3">
        <v>2727.4</v>
      </c>
      <c r="D63" s="4" t="s">
        <v>64</v>
      </c>
      <c r="E63" s="49" t="s">
        <v>65</v>
      </c>
      <c r="F63" s="48">
        <v>1003.6</v>
      </c>
      <c r="G63" s="16"/>
      <c r="H63" s="16"/>
      <c r="I63" s="24"/>
      <c r="J63" s="54"/>
    </row>
    <row r="64" spans="2:10" ht="12.75">
      <c r="B64" s="3"/>
      <c r="C64" s="3"/>
      <c r="D64" s="4"/>
      <c r="E64" s="8"/>
      <c r="F64" s="50"/>
      <c r="I64" s="23"/>
      <c r="J64" s="54"/>
    </row>
    <row r="65" spans="2:10" ht="12.75">
      <c r="B65" s="12" t="s">
        <v>66</v>
      </c>
      <c r="C65" s="3"/>
      <c r="D65" s="4"/>
      <c r="F65" s="50"/>
      <c r="I65" s="23"/>
      <c r="J65" s="54"/>
    </row>
    <row r="66" spans="2:10" ht="12.75">
      <c r="B66" s="3"/>
      <c r="C66" s="3"/>
      <c r="D66" s="4"/>
      <c r="F66" s="50"/>
      <c r="I66" s="23"/>
      <c r="J66" s="54"/>
    </row>
    <row r="67" spans="1:10" ht="12.75">
      <c r="A67" s="1">
        <v>41</v>
      </c>
      <c r="B67" s="45">
        <v>11946.3</v>
      </c>
      <c r="C67" s="3">
        <v>0</v>
      </c>
      <c r="D67" s="4" t="s">
        <v>67</v>
      </c>
      <c r="E67" s="49" t="s">
        <v>65</v>
      </c>
      <c r="F67" s="50"/>
      <c r="I67" s="23"/>
      <c r="J67" s="54"/>
    </row>
    <row r="68" spans="2:10" ht="12.75">
      <c r="B68" s="14">
        <v>12195</v>
      </c>
      <c r="C68" s="5"/>
      <c r="D68" s="4"/>
      <c r="E68" s="13" t="s">
        <v>313</v>
      </c>
      <c r="F68" s="50"/>
      <c r="I68" s="23"/>
      <c r="J68" s="53">
        <v>-248.70000000000073</v>
      </c>
    </row>
    <row r="69" spans="1:10" ht="12.75">
      <c r="A69" s="1">
        <v>42</v>
      </c>
      <c r="B69" s="3">
        <v>12262.2</v>
      </c>
      <c r="C69" s="3">
        <v>315.9</v>
      </c>
      <c r="D69" s="4" t="s">
        <v>68</v>
      </c>
      <c r="E69" t="s">
        <v>69</v>
      </c>
      <c r="F69" s="50"/>
      <c r="I69" s="23"/>
      <c r="J69" s="54"/>
    </row>
    <row r="70" spans="1:10" ht="12.75">
      <c r="A70" s="1">
        <v>43</v>
      </c>
      <c r="B70" s="3">
        <v>12574.4</v>
      </c>
      <c r="C70" s="3">
        <v>628.1</v>
      </c>
      <c r="D70" s="4" t="s">
        <v>70</v>
      </c>
      <c r="E70" t="s">
        <v>80</v>
      </c>
      <c r="F70" s="50"/>
      <c r="I70" s="23"/>
      <c r="J70" s="54"/>
    </row>
    <row r="71" spans="1:10" ht="12.75">
      <c r="A71" s="1">
        <v>44</v>
      </c>
      <c r="B71" s="3">
        <v>12681.8</v>
      </c>
      <c r="C71" s="3">
        <v>735.5</v>
      </c>
      <c r="D71" s="4" t="s">
        <v>71</v>
      </c>
      <c r="E71" t="s">
        <v>77</v>
      </c>
      <c r="F71" s="50"/>
      <c r="I71" s="23"/>
      <c r="J71" s="54"/>
    </row>
    <row r="72" spans="1:10" ht="12.75">
      <c r="A72" s="1">
        <v>45</v>
      </c>
      <c r="B72" s="3">
        <v>12846.3</v>
      </c>
      <c r="C72" s="3">
        <v>900</v>
      </c>
      <c r="D72" s="4" t="s">
        <v>72</v>
      </c>
      <c r="E72" t="s">
        <v>73</v>
      </c>
      <c r="F72" s="50"/>
      <c r="I72" s="23"/>
      <c r="J72" s="54"/>
    </row>
    <row r="73" spans="2:10" ht="12.75">
      <c r="B73" s="3"/>
      <c r="C73" s="3"/>
      <c r="D73" s="4"/>
      <c r="E73" s="6" t="s">
        <v>74</v>
      </c>
      <c r="F73" s="50"/>
      <c r="I73" s="23"/>
      <c r="J73" s="54"/>
    </row>
    <row r="74" spans="2:10" ht="12.75">
      <c r="B74" s="3"/>
      <c r="C74" s="3"/>
      <c r="D74" s="4"/>
      <c r="E74" s="6" t="s">
        <v>75</v>
      </c>
      <c r="F74" s="50"/>
      <c r="I74" s="23"/>
      <c r="J74" s="54"/>
    </row>
    <row r="75" spans="2:10" ht="12.75">
      <c r="B75" s="3"/>
      <c r="C75" s="3"/>
      <c r="D75" s="4"/>
      <c r="E75" s="6" t="s">
        <v>76</v>
      </c>
      <c r="F75" s="50"/>
      <c r="I75" s="23"/>
      <c r="J75" s="54"/>
    </row>
    <row r="76" spans="1:10" ht="12.75">
      <c r="A76" s="1">
        <v>46</v>
      </c>
      <c r="B76" s="45">
        <v>12932</v>
      </c>
      <c r="C76" s="3">
        <v>985.7</v>
      </c>
      <c r="D76" s="4" t="s">
        <v>78</v>
      </c>
      <c r="E76" s="49" t="s">
        <v>79</v>
      </c>
      <c r="F76" s="48">
        <v>985.7</v>
      </c>
      <c r="G76" s="16"/>
      <c r="H76" s="16"/>
      <c r="I76" s="24"/>
      <c r="J76" s="54"/>
    </row>
    <row r="77" spans="2:10" ht="12.75">
      <c r="B77" s="3"/>
      <c r="C77" s="3"/>
      <c r="D77" s="4"/>
      <c r="F77" s="50"/>
      <c r="I77" s="23"/>
      <c r="J77" s="54"/>
    </row>
    <row r="78" spans="2:10" ht="12.75">
      <c r="B78" s="12" t="s">
        <v>81</v>
      </c>
      <c r="C78" s="3"/>
      <c r="D78" s="4"/>
      <c r="F78" s="50"/>
      <c r="I78" s="23"/>
      <c r="J78" s="54"/>
    </row>
    <row r="79" spans="2:10" ht="12.75">
      <c r="B79" s="3"/>
      <c r="C79" s="3"/>
      <c r="D79" s="4"/>
      <c r="F79" s="50"/>
      <c r="I79" s="23"/>
      <c r="J79" s="54"/>
    </row>
    <row r="80" spans="1:10" ht="12.75">
      <c r="A80" s="1">
        <v>47</v>
      </c>
      <c r="B80" s="45">
        <v>12932</v>
      </c>
      <c r="C80" s="3">
        <v>0</v>
      </c>
      <c r="D80" s="4" t="s">
        <v>83</v>
      </c>
      <c r="E80" s="49" t="s">
        <v>79</v>
      </c>
      <c r="F80" s="50"/>
      <c r="I80" s="23"/>
      <c r="J80" s="54"/>
    </row>
    <row r="81" spans="2:10" ht="12.75">
      <c r="B81" s="14">
        <v>13195</v>
      </c>
      <c r="C81" s="5"/>
      <c r="D81" s="4"/>
      <c r="E81" s="13" t="s">
        <v>314</v>
      </c>
      <c r="F81" s="50"/>
      <c r="I81" s="23"/>
      <c r="J81" s="53">
        <v>-263</v>
      </c>
    </row>
    <row r="82" spans="1:10" ht="12.75">
      <c r="A82" s="1">
        <v>48</v>
      </c>
      <c r="B82" s="3">
        <v>13753.9</v>
      </c>
      <c r="C82" s="3">
        <v>821.9</v>
      </c>
      <c r="D82" s="4" t="s">
        <v>82</v>
      </c>
      <c r="E82" t="s">
        <v>114</v>
      </c>
      <c r="F82" s="50"/>
      <c r="I82" s="23"/>
      <c r="J82" s="54"/>
    </row>
    <row r="83" spans="1:10" ht="12.75">
      <c r="A83" s="1">
        <v>49</v>
      </c>
      <c r="B83" s="3">
        <v>13805.5</v>
      </c>
      <c r="C83" s="3">
        <v>873.5</v>
      </c>
      <c r="D83" s="4" t="s">
        <v>84</v>
      </c>
      <c r="E83" t="s">
        <v>109</v>
      </c>
      <c r="F83" s="50"/>
      <c r="I83" s="23"/>
      <c r="J83" s="54"/>
    </row>
    <row r="84" spans="1:10" ht="12.75">
      <c r="A84" s="1">
        <v>50</v>
      </c>
      <c r="B84" s="45">
        <v>13938.8</v>
      </c>
      <c r="C84" s="3">
        <v>1006.8</v>
      </c>
      <c r="D84" s="4" t="s">
        <v>85</v>
      </c>
      <c r="E84" s="49" t="s">
        <v>86</v>
      </c>
      <c r="F84" s="48">
        <v>1006.8</v>
      </c>
      <c r="G84" s="16"/>
      <c r="H84" s="16"/>
      <c r="I84" s="24"/>
      <c r="J84" s="54"/>
    </row>
    <row r="85" spans="2:10" ht="12.75">
      <c r="B85" s="14">
        <v>14195</v>
      </c>
      <c r="C85" s="5"/>
      <c r="D85" s="4"/>
      <c r="E85" s="13" t="s">
        <v>315</v>
      </c>
      <c r="F85" s="50"/>
      <c r="I85" s="23"/>
      <c r="J85" s="53">
        <v>-256.2000000000007</v>
      </c>
    </row>
    <row r="86" spans="1:10" ht="12.75">
      <c r="A86" s="1">
        <v>51</v>
      </c>
      <c r="B86" s="1">
        <v>14938.8</v>
      </c>
      <c r="C86" s="3">
        <v>2000</v>
      </c>
      <c r="D86" s="4" t="s">
        <v>87</v>
      </c>
      <c r="E86" t="s">
        <v>88</v>
      </c>
      <c r="F86" s="50"/>
      <c r="I86" s="23"/>
      <c r="J86" s="54"/>
    </row>
    <row r="87" spans="3:10" ht="12.75">
      <c r="C87" s="3"/>
      <c r="D87" s="4"/>
      <c r="E87" s="6" t="s">
        <v>89</v>
      </c>
      <c r="F87" s="50"/>
      <c r="I87" s="23"/>
      <c r="J87" s="54"/>
    </row>
    <row r="88" spans="1:10" ht="12.75">
      <c r="A88" s="1">
        <v>52</v>
      </c>
      <c r="B88" s="1">
        <v>14952.1</v>
      </c>
      <c r="C88" s="3">
        <v>2018.1</v>
      </c>
      <c r="D88" s="4" t="s">
        <v>90</v>
      </c>
      <c r="E88" t="s">
        <v>91</v>
      </c>
      <c r="F88" s="50"/>
      <c r="I88" s="23"/>
      <c r="J88" s="54"/>
    </row>
    <row r="89" spans="2:10" ht="12.75">
      <c r="B89" s="14">
        <v>15195</v>
      </c>
      <c r="C89" s="5"/>
      <c r="D89" s="4"/>
      <c r="E89" s="13" t="s">
        <v>316</v>
      </c>
      <c r="F89" s="50"/>
      <c r="I89" s="23"/>
      <c r="J89" s="54"/>
    </row>
    <row r="90" spans="1:10" ht="12.75">
      <c r="A90" s="1">
        <v>53</v>
      </c>
      <c r="B90" s="1">
        <v>15938.8</v>
      </c>
      <c r="C90" s="3">
        <v>3000</v>
      </c>
      <c r="D90" s="4" t="s">
        <v>92</v>
      </c>
      <c r="E90" t="s">
        <v>345</v>
      </c>
      <c r="F90" s="50"/>
      <c r="I90" s="23"/>
      <c r="J90" s="54"/>
    </row>
    <row r="91" spans="1:10" ht="12.75">
      <c r="A91" s="1">
        <v>54</v>
      </c>
      <c r="B91" s="1">
        <v>16121.5</v>
      </c>
      <c r="C91" s="3">
        <v>3182.7</v>
      </c>
      <c r="D91" s="4" t="s">
        <v>93</v>
      </c>
      <c r="E91" t="s">
        <v>94</v>
      </c>
      <c r="F91" s="50"/>
      <c r="I91" s="23"/>
      <c r="J91" s="54"/>
    </row>
    <row r="92" spans="2:10" ht="12.75">
      <c r="B92" s="14">
        <v>16195</v>
      </c>
      <c r="C92" s="5"/>
      <c r="D92" s="4"/>
      <c r="E92" s="13" t="s">
        <v>317</v>
      </c>
      <c r="F92" s="50"/>
      <c r="I92" s="23"/>
      <c r="J92" s="54"/>
    </row>
    <row r="93" spans="1:10" ht="12.75">
      <c r="A93" s="1">
        <v>55</v>
      </c>
      <c r="B93" s="1">
        <v>16785.1</v>
      </c>
      <c r="C93" s="3">
        <v>3851.1</v>
      </c>
      <c r="D93" s="4" t="s">
        <v>95</v>
      </c>
      <c r="E93" t="s">
        <v>96</v>
      </c>
      <c r="F93" s="50"/>
      <c r="I93" s="23"/>
      <c r="J93" s="54"/>
    </row>
    <row r="94" spans="1:10" ht="12.75">
      <c r="A94" s="1">
        <v>56</v>
      </c>
      <c r="B94" s="1">
        <v>16887.6</v>
      </c>
      <c r="C94" s="3">
        <v>3953.6</v>
      </c>
      <c r="D94" s="4" t="s">
        <v>97</v>
      </c>
      <c r="E94" t="s">
        <v>98</v>
      </c>
      <c r="F94" s="50"/>
      <c r="I94" s="23"/>
      <c r="J94" s="54"/>
    </row>
    <row r="95" spans="1:10" ht="12.75">
      <c r="A95" s="1">
        <v>57</v>
      </c>
      <c r="B95" s="3">
        <v>16929.3</v>
      </c>
      <c r="C95" s="3">
        <v>3995.3</v>
      </c>
      <c r="D95" s="4"/>
      <c r="E95" t="s">
        <v>100</v>
      </c>
      <c r="F95" s="50"/>
      <c r="I95" s="23"/>
      <c r="J95" s="54"/>
    </row>
    <row r="96" spans="1:10" ht="12.75">
      <c r="A96" s="1">
        <v>58</v>
      </c>
      <c r="B96" s="3">
        <v>16934</v>
      </c>
      <c r="C96" s="3">
        <v>4000</v>
      </c>
      <c r="D96" s="4" t="s">
        <v>99</v>
      </c>
      <c r="E96" s="58" t="s">
        <v>102</v>
      </c>
      <c r="F96" s="50"/>
      <c r="I96" s="23"/>
      <c r="J96" s="54"/>
    </row>
    <row r="97" spans="2:10" ht="12.75">
      <c r="B97" s="3"/>
      <c r="C97" s="3"/>
      <c r="D97" s="4"/>
      <c r="E97" s="6" t="s">
        <v>101</v>
      </c>
      <c r="F97" s="50"/>
      <c r="I97" s="23"/>
      <c r="J97" s="54"/>
    </row>
    <row r="98" spans="2:10" ht="12.75">
      <c r="B98" s="3"/>
      <c r="C98" s="3"/>
      <c r="D98" s="4"/>
      <c r="E98" s="6" t="s">
        <v>104</v>
      </c>
      <c r="F98" s="50"/>
      <c r="I98" s="23"/>
      <c r="J98" s="54"/>
    </row>
    <row r="99" spans="1:10" ht="12.75">
      <c r="A99" s="1">
        <v>59</v>
      </c>
      <c r="B99" s="3">
        <v>16938.5</v>
      </c>
      <c r="C99" s="3">
        <v>4004.5</v>
      </c>
      <c r="D99" s="4"/>
      <c r="E99" t="s">
        <v>100</v>
      </c>
      <c r="F99" s="50"/>
      <c r="I99" s="23"/>
      <c r="J99" s="54"/>
    </row>
    <row r="100" spans="1:10" ht="12.75">
      <c r="A100" s="1">
        <v>60</v>
      </c>
      <c r="B100" s="3">
        <v>17087</v>
      </c>
      <c r="C100" s="3">
        <v>4148.5</v>
      </c>
      <c r="D100" s="4" t="s">
        <v>103</v>
      </c>
      <c r="E100" t="s">
        <v>96</v>
      </c>
      <c r="F100" s="50"/>
      <c r="I100" s="23"/>
      <c r="J100" s="54"/>
    </row>
    <row r="101" spans="2:10" ht="12.75">
      <c r="B101" s="14">
        <v>17195</v>
      </c>
      <c r="C101" s="3"/>
      <c r="D101" s="4"/>
      <c r="E101" s="13" t="s">
        <v>318</v>
      </c>
      <c r="F101" s="50"/>
      <c r="I101" s="23"/>
      <c r="J101" s="54"/>
    </row>
    <row r="102" spans="1:10" ht="12.75">
      <c r="A102" s="1">
        <v>61</v>
      </c>
      <c r="B102" s="3">
        <v>17750.4</v>
      </c>
      <c r="C102" s="3">
        <v>4816.4</v>
      </c>
      <c r="D102" s="4" t="s">
        <v>105</v>
      </c>
      <c r="E102" t="s">
        <v>94</v>
      </c>
      <c r="F102" s="50"/>
      <c r="I102" s="23"/>
      <c r="J102" s="54"/>
    </row>
    <row r="103" spans="2:10" ht="12.75">
      <c r="B103" s="14">
        <v>18195</v>
      </c>
      <c r="C103" s="3"/>
      <c r="D103" s="4"/>
      <c r="E103" s="13" t="s">
        <v>319</v>
      </c>
      <c r="F103" s="50"/>
      <c r="I103" s="23"/>
      <c r="J103" s="54"/>
    </row>
    <row r="104" spans="1:10" ht="12.75">
      <c r="A104" s="1">
        <v>63</v>
      </c>
      <c r="B104" s="3">
        <v>18916.5</v>
      </c>
      <c r="C104" s="3">
        <v>5982.5</v>
      </c>
      <c r="D104" s="4" t="s">
        <v>106</v>
      </c>
      <c r="E104" t="s">
        <v>91</v>
      </c>
      <c r="F104" s="50"/>
      <c r="I104" s="23"/>
      <c r="J104" s="53"/>
    </row>
    <row r="105" spans="2:10" ht="12.75">
      <c r="B105" s="14">
        <v>19195</v>
      </c>
      <c r="C105" s="3"/>
      <c r="D105" s="4"/>
      <c r="E105" s="13" t="s">
        <v>320</v>
      </c>
      <c r="F105" s="50"/>
      <c r="I105" s="23"/>
      <c r="J105" s="53"/>
    </row>
    <row r="106" spans="1:10" ht="12.75">
      <c r="A106" s="1">
        <v>64</v>
      </c>
      <c r="B106" s="45">
        <v>19928.3</v>
      </c>
      <c r="C106" s="3">
        <v>6994.3</v>
      </c>
      <c r="D106" s="4" t="s">
        <v>107</v>
      </c>
      <c r="E106" s="49" t="s">
        <v>108</v>
      </c>
      <c r="F106" s="48">
        <v>5989.5</v>
      </c>
      <c r="G106" s="16"/>
      <c r="H106" s="16"/>
      <c r="I106" s="24"/>
      <c r="J106" s="53"/>
    </row>
    <row r="107" spans="1:10" ht="12.75">
      <c r="A107" s="1">
        <v>65</v>
      </c>
      <c r="B107" s="3">
        <v>20061.6</v>
      </c>
      <c r="C107" s="3">
        <v>7127.6</v>
      </c>
      <c r="D107" s="4" t="s">
        <v>110</v>
      </c>
      <c r="E107" t="s">
        <v>112</v>
      </c>
      <c r="F107" s="50"/>
      <c r="I107" s="23"/>
      <c r="J107" s="53"/>
    </row>
    <row r="108" spans="1:10" ht="12.75">
      <c r="A108" s="1">
        <v>66</v>
      </c>
      <c r="B108" s="3">
        <v>20061.6</v>
      </c>
      <c r="C108" s="3">
        <v>0</v>
      </c>
      <c r="D108" s="4" t="s">
        <v>111</v>
      </c>
      <c r="E108" t="s">
        <v>113</v>
      </c>
      <c r="F108" s="50"/>
      <c r="I108" s="23"/>
      <c r="J108" s="53"/>
    </row>
    <row r="109" spans="2:10" ht="12.75">
      <c r="B109" s="3"/>
      <c r="C109" s="3"/>
      <c r="D109" s="4"/>
      <c r="E109" s="6" t="s">
        <v>115</v>
      </c>
      <c r="F109" s="50"/>
      <c r="I109" s="23"/>
      <c r="J109" s="53"/>
    </row>
    <row r="110" spans="2:10" ht="12.75">
      <c r="B110" s="3"/>
      <c r="C110" s="3"/>
      <c r="D110" s="4"/>
      <c r="E110" s="6" t="s">
        <v>116</v>
      </c>
      <c r="F110" s="50"/>
      <c r="I110" s="23"/>
      <c r="J110" s="53"/>
    </row>
    <row r="111" spans="1:10" ht="12.75">
      <c r="A111" s="1">
        <v>67</v>
      </c>
      <c r="B111" s="3">
        <v>20113.2</v>
      </c>
      <c r="C111" s="3">
        <v>51.6</v>
      </c>
      <c r="D111" s="4"/>
      <c r="E111" t="s">
        <v>114</v>
      </c>
      <c r="F111" s="50"/>
      <c r="I111" s="23"/>
      <c r="J111" s="53"/>
    </row>
    <row r="112" spans="2:10" ht="12.75">
      <c r="B112" s="14">
        <v>20195</v>
      </c>
      <c r="C112" s="3"/>
      <c r="D112" s="4"/>
      <c r="E112" s="13" t="s">
        <v>321</v>
      </c>
      <c r="F112" s="50"/>
      <c r="I112" s="23"/>
      <c r="J112" s="53">
        <v>-266.7000000000007</v>
      </c>
    </row>
    <row r="113" spans="1:10" ht="12.75">
      <c r="A113" s="1">
        <v>68</v>
      </c>
      <c r="B113" s="45">
        <v>20932.8</v>
      </c>
      <c r="C113" s="3">
        <v>871.2</v>
      </c>
      <c r="D113" s="4" t="s">
        <v>32</v>
      </c>
      <c r="E113" s="49" t="s">
        <v>79</v>
      </c>
      <c r="F113" s="48">
        <v>1004.5</v>
      </c>
      <c r="G113" s="16"/>
      <c r="H113" s="16"/>
      <c r="I113" s="24"/>
      <c r="J113" s="53"/>
    </row>
    <row r="114" spans="2:10" ht="12.75">
      <c r="B114" s="45"/>
      <c r="C114" s="3"/>
      <c r="D114" s="4"/>
      <c r="E114" s="57" t="s">
        <v>340</v>
      </c>
      <c r="F114" s="48"/>
      <c r="G114" s="16"/>
      <c r="H114" s="16"/>
      <c r="I114" s="24"/>
      <c r="J114" s="53"/>
    </row>
    <row r="115" spans="2:10" ht="12.75">
      <c r="B115" s="3"/>
      <c r="C115" s="3"/>
      <c r="D115" s="4"/>
      <c r="E115" s="57" t="s">
        <v>341</v>
      </c>
      <c r="F115" s="50"/>
      <c r="I115" s="23"/>
      <c r="J115" s="53"/>
    </row>
    <row r="116" spans="2:10" ht="12.75">
      <c r="B116" s="3"/>
      <c r="C116" s="3"/>
      <c r="D116" s="4"/>
      <c r="E116" s="57" t="s">
        <v>342</v>
      </c>
      <c r="F116" s="50"/>
      <c r="I116" s="23"/>
      <c r="J116" s="53"/>
    </row>
    <row r="117" spans="2:10" ht="12.75">
      <c r="B117" s="3"/>
      <c r="C117" s="3"/>
      <c r="D117" s="4"/>
      <c r="E117" s="57"/>
      <c r="F117" s="50"/>
      <c r="I117" s="23"/>
      <c r="J117" s="53"/>
    </row>
    <row r="118" spans="2:10" ht="12.75">
      <c r="B118" s="12" t="s">
        <v>117</v>
      </c>
      <c r="C118" s="3"/>
      <c r="D118" s="4"/>
      <c r="F118" s="50"/>
      <c r="I118" s="23"/>
      <c r="J118" s="53"/>
    </row>
    <row r="119" spans="2:10" ht="12.75">
      <c r="B119" s="3"/>
      <c r="C119" s="3"/>
      <c r="D119" s="4"/>
      <c r="F119" s="50"/>
      <c r="I119" s="23"/>
      <c r="J119" s="53"/>
    </row>
    <row r="120" spans="2:10" ht="12.75">
      <c r="B120" s="14">
        <v>21195</v>
      </c>
      <c r="C120" s="3"/>
      <c r="D120" s="4"/>
      <c r="E120" s="13" t="s">
        <v>293</v>
      </c>
      <c r="F120" s="50"/>
      <c r="I120" s="23"/>
      <c r="J120" s="53">
        <v>-262.2000000000007</v>
      </c>
    </row>
    <row r="121" spans="1:10" ht="12.75">
      <c r="A121" s="1">
        <v>69</v>
      </c>
      <c r="B121" s="45">
        <v>21918.5</v>
      </c>
      <c r="C121" s="3">
        <v>-985.7</v>
      </c>
      <c r="D121" s="4" t="s">
        <v>120</v>
      </c>
      <c r="E121" s="49" t="s">
        <v>118</v>
      </c>
      <c r="F121" s="48">
        <v>985.7</v>
      </c>
      <c r="G121" s="16"/>
      <c r="H121" s="16"/>
      <c r="I121" s="24"/>
      <c r="J121" s="53"/>
    </row>
    <row r="122" spans="2:10" ht="12.75">
      <c r="B122" s="3"/>
      <c r="C122" s="3"/>
      <c r="D122" s="4"/>
      <c r="E122" s="6" t="s">
        <v>119</v>
      </c>
      <c r="F122" s="50"/>
      <c r="I122" s="23"/>
      <c r="J122" s="53"/>
    </row>
    <row r="123" spans="1:10" ht="12.75">
      <c r="A123" s="1">
        <v>70</v>
      </c>
      <c r="B123" s="45">
        <v>21918.5</v>
      </c>
      <c r="C123" s="3">
        <v>-2727.4</v>
      </c>
      <c r="D123" s="4" t="s">
        <v>120</v>
      </c>
      <c r="E123" s="49" t="s">
        <v>118</v>
      </c>
      <c r="F123" s="50"/>
      <c r="I123" s="23"/>
      <c r="J123" s="53"/>
    </row>
    <row r="124" spans="1:10" ht="12.75">
      <c r="A124" s="1">
        <v>71</v>
      </c>
      <c r="B124" s="3">
        <v>22189</v>
      </c>
      <c r="C124" s="3">
        <v>-2456.9</v>
      </c>
      <c r="D124" s="4" t="s">
        <v>120</v>
      </c>
      <c r="E124" t="s">
        <v>294</v>
      </c>
      <c r="F124" s="50"/>
      <c r="I124" s="23"/>
      <c r="J124" s="53"/>
    </row>
    <row r="125" spans="2:10" ht="12.75">
      <c r="B125" s="14">
        <v>22195</v>
      </c>
      <c r="C125" s="3"/>
      <c r="D125" s="4"/>
      <c r="E125" s="13" t="s">
        <v>292</v>
      </c>
      <c r="F125" s="50"/>
      <c r="I125" s="23"/>
      <c r="J125" s="53">
        <v>-276.5</v>
      </c>
    </row>
    <row r="126" spans="1:10" ht="12.75">
      <c r="A126" s="1">
        <v>72</v>
      </c>
      <c r="B126" s="45">
        <v>22922.1</v>
      </c>
      <c r="C126" s="3">
        <v>-1723.8</v>
      </c>
      <c r="D126" s="4" t="s">
        <v>120</v>
      </c>
      <c r="E126" s="49" t="s">
        <v>121</v>
      </c>
      <c r="F126" s="48">
        <v>1003.6</v>
      </c>
      <c r="G126" s="16"/>
      <c r="H126" s="16"/>
      <c r="I126" s="24"/>
      <c r="J126" s="53"/>
    </row>
    <row r="127" spans="2:10" ht="12.75">
      <c r="B127" s="14">
        <v>23195</v>
      </c>
      <c r="C127" s="3"/>
      <c r="D127" s="4"/>
      <c r="E127" s="13" t="s">
        <v>291</v>
      </c>
      <c r="F127" s="50"/>
      <c r="I127" s="23"/>
      <c r="J127" s="53">
        <v>-272.90000000000146</v>
      </c>
    </row>
    <row r="128" spans="1:10" ht="12.75">
      <c r="A128" s="1">
        <v>73</v>
      </c>
      <c r="B128" s="3">
        <v>23342.3</v>
      </c>
      <c r="C128" s="3">
        <v>-1303.6</v>
      </c>
      <c r="D128" s="4" t="s">
        <v>120</v>
      </c>
      <c r="E128" s="8" t="s">
        <v>339</v>
      </c>
      <c r="F128" s="50"/>
      <c r="I128" s="23"/>
      <c r="J128" s="53"/>
    </row>
    <row r="129" spans="1:10" ht="12.75">
      <c r="A129" s="1">
        <v>74</v>
      </c>
      <c r="B129" s="45">
        <v>23908.5</v>
      </c>
      <c r="C129" s="3">
        <v>-737.4</v>
      </c>
      <c r="D129" s="4"/>
      <c r="E129" s="49" t="s">
        <v>122</v>
      </c>
      <c r="F129" s="46">
        <v>986.4000000000015</v>
      </c>
      <c r="G129" s="15"/>
      <c r="H129" s="15"/>
      <c r="I129" s="24"/>
      <c r="J129" s="53"/>
    </row>
    <row r="130" spans="1:10" ht="12.75">
      <c r="A130" s="1">
        <v>75</v>
      </c>
      <c r="B130" s="3">
        <v>23993</v>
      </c>
      <c r="C130" s="3">
        <v>-652.9</v>
      </c>
      <c r="D130" s="4" t="s">
        <v>120</v>
      </c>
      <c r="E130" t="s">
        <v>295</v>
      </c>
      <c r="F130" s="50"/>
      <c r="I130" s="23"/>
      <c r="J130" s="53"/>
    </row>
    <row r="131" spans="2:10" ht="12.75">
      <c r="B131" s="14">
        <v>24195</v>
      </c>
      <c r="C131" s="3"/>
      <c r="D131" s="4"/>
      <c r="E131" s="13" t="s">
        <v>290</v>
      </c>
      <c r="F131" s="50"/>
      <c r="I131" s="23"/>
      <c r="J131" s="53">
        <v>-286.5</v>
      </c>
    </row>
    <row r="132" spans="1:10" ht="12.75">
      <c r="A132" s="1">
        <v>76</v>
      </c>
      <c r="B132" s="3">
        <v>24645.9</v>
      </c>
      <c r="C132" s="3">
        <v>0</v>
      </c>
      <c r="D132" s="4" t="s">
        <v>120</v>
      </c>
      <c r="E132" t="s">
        <v>125</v>
      </c>
      <c r="F132" s="50"/>
      <c r="I132" s="23"/>
      <c r="J132" s="53"/>
    </row>
    <row r="133" spans="1:10" ht="12.75">
      <c r="A133" s="1">
        <v>77</v>
      </c>
      <c r="B133" s="45">
        <v>24883.7</v>
      </c>
      <c r="C133" s="3">
        <v>237.8</v>
      </c>
      <c r="D133" s="4" t="s">
        <v>120</v>
      </c>
      <c r="E133" s="49" t="s">
        <v>49</v>
      </c>
      <c r="F133" s="48">
        <v>975.2000000000007</v>
      </c>
      <c r="G133" s="16"/>
      <c r="H133" s="16"/>
      <c r="I133" s="24"/>
      <c r="J133" s="53"/>
    </row>
    <row r="134" spans="2:10" ht="12.75">
      <c r="B134" s="3"/>
      <c r="C134" s="3"/>
      <c r="D134" s="4"/>
      <c r="E134" s="6" t="s">
        <v>128</v>
      </c>
      <c r="F134" s="50"/>
      <c r="I134" s="23"/>
      <c r="J134" s="53"/>
    </row>
    <row r="135" spans="2:10" ht="12.75">
      <c r="B135" s="3"/>
      <c r="C135" s="3"/>
      <c r="D135" s="4"/>
      <c r="F135" s="50"/>
      <c r="I135" s="23"/>
      <c r="J135" s="53"/>
    </row>
    <row r="136" spans="2:10" ht="12.75">
      <c r="B136" s="12" t="s">
        <v>123</v>
      </c>
      <c r="C136" s="3"/>
      <c r="D136" s="4"/>
      <c r="F136" s="50"/>
      <c r="I136" s="23"/>
      <c r="J136" s="53"/>
    </row>
    <row r="137" spans="2:10" ht="12.75">
      <c r="B137" s="3"/>
      <c r="C137" s="3"/>
      <c r="F137" s="50"/>
      <c r="I137" s="23"/>
      <c r="J137" s="53"/>
    </row>
    <row r="138" spans="1:10" ht="12.75">
      <c r="A138" s="1">
        <v>78</v>
      </c>
      <c r="B138" s="45">
        <v>24883.7</v>
      </c>
      <c r="C138" s="3">
        <v>0</v>
      </c>
      <c r="D138" s="4" t="s">
        <v>124</v>
      </c>
      <c r="E138" s="49" t="s">
        <v>49</v>
      </c>
      <c r="F138" s="50"/>
      <c r="I138" s="23"/>
      <c r="J138" s="53"/>
    </row>
    <row r="139" spans="2:10" ht="12.75">
      <c r="B139" s="14">
        <v>25195</v>
      </c>
      <c r="C139" s="3"/>
      <c r="D139" s="4"/>
      <c r="E139" s="13" t="s">
        <v>289</v>
      </c>
      <c r="F139" s="50"/>
      <c r="I139" s="23"/>
      <c r="J139" s="53">
        <v>-311.2999999999993</v>
      </c>
    </row>
    <row r="140" spans="1:10" ht="12.75">
      <c r="A140" s="1">
        <v>79</v>
      </c>
      <c r="B140" s="3">
        <v>25206.2</v>
      </c>
      <c r="C140" s="3">
        <v>322.5</v>
      </c>
      <c r="D140" s="4" t="s">
        <v>126</v>
      </c>
      <c r="E140" t="s">
        <v>127</v>
      </c>
      <c r="F140" s="50"/>
      <c r="I140" s="23"/>
      <c r="J140" s="53"/>
    </row>
    <row r="141" spans="1:10" ht="12.75">
      <c r="A141" s="1">
        <v>80</v>
      </c>
      <c r="B141" s="3">
        <v>25782.7</v>
      </c>
      <c r="C141" s="3">
        <v>899</v>
      </c>
      <c r="D141" s="4" t="s">
        <v>129</v>
      </c>
      <c r="E141" t="s">
        <v>130</v>
      </c>
      <c r="F141" s="50"/>
      <c r="I141" s="23"/>
      <c r="J141" s="53"/>
    </row>
    <row r="142" spans="1:10" ht="12.75">
      <c r="A142" s="1">
        <v>81</v>
      </c>
      <c r="B142" s="45">
        <v>25890</v>
      </c>
      <c r="C142" s="3">
        <v>1006.3</v>
      </c>
      <c r="D142" s="4" t="s">
        <v>131</v>
      </c>
      <c r="E142" s="49" t="s">
        <v>132</v>
      </c>
      <c r="F142" s="48">
        <v>1006.3</v>
      </c>
      <c r="G142" s="16"/>
      <c r="H142" s="16"/>
      <c r="I142" s="24"/>
      <c r="J142" s="53"/>
    </row>
    <row r="143" spans="2:10" ht="12.75">
      <c r="B143" s="3"/>
      <c r="C143" s="3"/>
      <c r="D143" s="4"/>
      <c r="E143" s="6" t="s">
        <v>133</v>
      </c>
      <c r="F143" s="50"/>
      <c r="I143" s="23"/>
      <c r="J143" s="53"/>
    </row>
    <row r="144" spans="2:10" ht="12.75">
      <c r="B144" s="3"/>
      <c r="C144" s="3"/>
      <c r="D144" s="4"/>
      <c r="E144" s="6" t="s">
        <v>134</v>
      </c>
      <c r="F144" s="50"/>
      <c r="I144" s="23"/>
      <c r="J144" s="53"/>
    </row>
    <row r="145" spans="1:10" ht="12.75">
      <c r="A145" s="1">
        <v>82</v>
      </c>
      <c r="B145" s="45">
        <v>25890</v>
      </c>
      <c r="C145" s="3">
        <v>-3688.6</v>
      </c>
      <c r="D145" s="4" t="s">
        <v>135</v>
      </c>
      <c r="E145" s="49" t="s">
        <v>132</v>
      </c>
      <c r="F145" s="50"/>
      <c r="I145" s="23"/>
      <c r="J145" s="53"/>
    </row>
    <row r="146" spans="1:10" ht="12.75">
      <c r="A146" s="1">
        <v>83</v>
      </c>
      <c r="B146" s="3">
        <v>26018.5</v>
      </c>
      <c r="C146" s="3">
        <v>-3560.1</v>
      </c>
      <c r="D146" s="4" t="s">
        <v>136</v>
      </c>
      <c r="E146" t="s">
        <v>137</v>
      </c>
      <c r="F146" s="50"/>
      <c r="I146" s="23"/>
      <c r="J146" s="53"/>
    </row>
    <row r="147" spans="2:10" ht="12.75">
      <c r="B147" s="14">
        <v>26195</v>
      </c>
      <c r="C147" s="3"/>
      <c r="D147" s="4"/>
      <c r="E147" s="13" t="s">
        <v>288</v>
      </c>
      <c r="F147" s="50"/>
      <c r="I147" s="23"/>
      <c r="J147" s="53">
        <v>-305</v>
      </c>
    </row>
    <row r="148" spans="1:10" ht="12.75">
      <c r="A148" s="1">
        <v>84</v>
      </c>
      <c r="B148" s="18">
        <v>26423.3</v>
      </c>
      <c r="C148" s="3">
        <v>-3155.3</v>
      </c>
      <c r="D148" s="4" t="s">
        <v>138</v>
      </c>
      <c r="E148" s="52" t="s">
        <v>139</v>
      </c>
      <c r="F148" s="50"/>
      <c r="G148" s="33" t="s">
        <v>327</v>
      </c>
      <c r="I148" s="23"/>
      <c r="J148" s="53"/>
    </row>
    <row r="149" spans="1:10" ht="12.75">
      <c r="A149" s="1">
        <v>85</v>
      </c>
      <c r="B149" s="3">
        <v>26498.2</v>
      </c>
      <c r="C149" s="3">
        <v>-3080.4</v>
      </c>
      <c r="D149" s="4" t="s">
        <v>140</v>
      </c>
      <c r="E149" s="37" t="s">
        <v>141</v>
      </c>
      <c r="F149" s="50"/>
      <c r="G149" s="28"/>
      <c r="H149" s="36" t="s">
        <v>327</v>
      </c>
      <c r="I149" s="23"/>
      <c r="J149" s="53"/>
    </row>
    <row r="150" spans="1:10" ht="12.75">
      <c r="A150" s="1">
        <v>86</v>
      </c>
      <c r="B150" s="3">
        <v>26499</v>
      </c>
      <c r="C150" s="3">
        <v>-3079.6</v>
      </c>
      <c r="D150" s="4" t="s">
        <v>142</v>
      </c>
      <c r="E150" s="41" t="s">
        <v>143</v>
      </c>
      <c r="F150" s="50"/>
      <c r="G150" s="28"/>
      <c r="H150" s="25"/>
      <c r="I150" s="39" t="s">
        <v>327</v>
      </c>
      <c r="J150" s="53"/>
    </row>
    <row r="151" spans="1:10" ht="12.75">
      <c r="A151" s="1">
        <v>87</v>
      </c>
      <c r="B151" s="3">
        <v>26681.7</v>
      </c>
      <c r="C151" s="3">
        <v>-2896.9</v>
      </c>
      <c r="D151" s="4" t="s">
        <v>145</v>
      </c>
      <c r="E151" t="s">
        <v>144</v>
      </c>
      <c r="F151" s="50"/>
      <c r="G151" s="28"/>
      <c r="H151" s="25"/>
      <c r="I151" s="31"/>
      <c r="J151" s="53"/>
    </row>
    <row r="152" spans="1:10" ht="12.75">
      <c r="A152" s="1">
        <v>88</v>
      </c>
      <c r="B152" s="45">
        <v>26875.9</v>
      </c>
      <c r="C152" s="3">
        <v>-2702.7</v>
      </c>
      <c r="D152" s="4" t="s">
        <v>147</v>
      </c>
      <c r="E152" s="49" t="s">
        <v>146</v>
      </c>
      <c r="F152" s="48">
        <v>985.9</v>
      </c>
      <c r="G152" s="29"/>
      <c r="H152" s="26"/>
      <c r="I152" s="32"/>
      <c r="J152" s="53"/>
    </row>
    <row r="153" spans="2:10" ht="12.75">
      <c r="B153" s="14">
        <v>27195</v>
      </c>
      <c r="C153" s="3"/>
      <c r="D153" s="4"/>
      <c r="E153" s="13" t="s">
        <v>287</v>
      </c>
      <c r="F153" s="50"/>
      <c r="G153" s="28"/>
      <c r="H153" s="25"/>
      <c r="I153" s="31"/>
      <c r="J153" s="53">
        <v>-319.09999999999854</v>
      </c>
    </row>
    <row r="154" spans="1:10" ht="12.75">
      <c r="A154" s="1">
        <v>89</v>
      </c>
      <c r="B154" s="3">
        <v>27278</v>
      </c>
      <c r="C154" s="3">
        <v>-2300.6</v>
      </c>
      <c r="D154" s="4" t="s">
        <v>148</v>
      </c>
      <c r="E154" t="s">
        <v>149</v>
      </c>
      <c r="F154" s="50"/>
      <c r="G154" s="28"/>
      <c r="H154" s="25"/>
      <c r="I154" s="31"/>
      <c r="J154" s="53"/>
    </row>
    <row r="155" spans="1:10" ht="12.75">
      <c r="A155" s="1">
        <v>90</v>
      </c>
      <c r="B155" s="3">
        <v>27456</v>
      </c>
      <c r="C155" s="3">
        <v>-2122.6</v>
      </c>
      <c r="D155" s="4"/>
      <c r="E155" s="52" t="s">
        <v>150</v>
      </c>
      <c r="F155" s="51"/>
      <c r="G155" s="34">
        <v>1032.7</v>
      </c>
      <c r="H155" s="27"/>
      <c r="I155" s="31"/>
      <c r="J155" s="53"/>
    </row>
    <row r="156" spans="1:10" ht="12.75">
      <c r="A156" s="1">
        <v>91</v>
      </c>
      <c r="B156" s="3">
        <v>27468.7</v>
      </c>
      <c r="C156" s="3">
        <v>-2109.9</v>
      </c>
      <c r="D156" s="4" t="s">
        <v>151</v>
      </c>
      <c r="E156" s="37" t="s">
        <v>152</v>
      </c>
      <c r="F156" s="51"/>
      <c r="G156" s="30"/>
      <c r="H156" s="38">
        <v>970.5</v>
      </c>
      <c r="I156" s="31"/>
      <c r="J156" s="53"/>
    </row>
    <row r="157" spans="1:10" ht="12.75">
      <c r="A157" s="1">
        <v>92</v>
      </c>
      <c r="B157" s="3">
        <v>27496.4</v>
      </c>
      <c r="C157" s="3">
        <v>-2082.2</v>
      </c>
      <c r="D157" s="4" t="s">
        <v>151</v>
      </c>
      <c r="E157" s="41" t="s">
        <v>153</v>
      </c>
      <c r="F157" s="51"/>
      <c r="G157" s="30"/>
      <c r="H157" s="27"/>
      <c r="I157" s="40">
        <v>997.4</v>
      </c>
      <c r="J157" s="53"/>
    </row>
    <row r="158" spans="1:10" ht="12.75">
      <c r="A158" s="1">
        <v>93</v>
      </c>
      <c r="B158" s="45">
        <v>27854.5</v>
      </c>
      <c r="C158" s="3">
        <v>-1724.1</v>
      </c>
      <c r="D158" s="4" t="s">
        <v>154</v>
      </c>
      <c r="E158" s="49" t="s">
        <v>155</v>
      </c>
      <c r="F158" s="48">
        <v>978.6</v>
      </c>
      <c r="G158" s="29"/>
      <c r="H158" s="26"/>
      <c r="I158" s="32"/>
      <c r="J158" s="53"/>
    </row>
    <row r="159" spans="1:10" ht="12.75">
      <c r="A159" s="1">
        <v>94</v>
      </c>
      <c r="B159" s="3">
        <v>27956.9</v>
      </c>
      <c r="C159" s="3">
        <v>-1621.7</v>
      </c>
      <c r="D159" s="4" t="s">
        <v>156</v>
      </c>
      <c r="E159" s="19" t="s">
        <v>256</v>
      </c>
      <c r="F159" s="50"/>
      <c r="G159" s="28"/>
      <c r="H159" s="25"/>
      <c r="I159" s="31"/>
      <c r="J159" s="53"/>
    </row>
    <row r="160" spans="1:10" ht="12.75">
      <c r="A160" s="1">
        <v>95</v>
      </c>
      <c r="B160" s="3">
        <v>27996.3</v>
      </c>
      <c r="C160" s="3">
        <v>-1582.3</v>
      </c>
      <c r="D160" s="4" t="s">
        <v>157</v>
      </c>
      <c r="E160" t="s">
        <v>158</v>
      </c>
      <c r="F160" s="50"/>
      <c r="G160" s="28"/>
      <c r="H160" s="25"/>
      <c r="I160" s="31"/>
      <c r="J160" s="53"/>
    </row>
    <row r="161" spans="2:10" ht="12.75">
      <c r="B161" s="14">
        <v>28195</v>
      </c>
      <c r="C161" s="3"/>
      <c r="D161" s="4"/>
      <c r="E161" s="13" t="s">
        <v>286</v>
      </c>
      <c r="F161" s="50"/>
      <c r="G161" s="28"/>
      <c r="H161" s="25"/>
      <c r="I161" s="31"/>
      <c r="J161" s="53">
        <v>-340.5</v>
      </c>
    </row>
    <row r="162" spans="1:10" ht="12.75">
      <c r="A162" s="1">
        <v>96</v>
      </c>
      <c r="B162" s="3">
        <v>28431.7</v>
      </c>
      <c r="C162" s="3">
        <v>-1146.9</v>
      </c>
      <c r="D162" s="4" t="s">
        <v>159</v>
      </c>
      <c r="E162" t="s">
        <v>160</v>
      </c>
      <c r="F162" s="50"/>
      <c r="G162" s="28"/>
      <c r="H162" s="25"/>
      <c r="I162" s="31"/>
      <c r="J162" s="53"/>
    </row>
    <row r="163" spans="1:10" ht="12.75">
      <c r="A163" s="1">
        <v>97</v>
      </c>
      <c r="B163" s="3">
        <v>28494</v>
      </c>
      <c r="C163" s="3">
        <v>-1084.6</v>
      </c>
      <c r="D163" s="4" t="s">
        <v>162</v>
      </c>
      <c r="E163" s="41" t="s">
        <v>161</v>
      </c>
      <c r="F163" s="51"/>
      <c r="G163" s="30"/>
      <c r="H163" s="27"/>
      <c r="I163" s="40">
        <v>997.6</v>
      </c>
      <c r="J163" s="53"/>
    </row>
    <row r="164" spans="1:10" ht="12.75">
      <c r="A164" s="1">
        <v>98</v>
      </c>
      <c r="B164" s="45">
        <v>28831.5</v>
      </c>
      <c r="C164" s="3">
        <v>-747.1</v>
      </c>
      <c r="D164" s="4" t="s">
        <v>163</v>
      </c>
      <c r="E164" s="49" t="s">
        <v>164</v>
      </c>
      <c r="F164" s="48">
        <v>977</v>
      </c>
      <c r="G164" s="29"/>
      <c r="H164" s="26"/>
      <c r="I164" s="32"/>
      <c r="J164" s="53"/>
    </row>
    <row r="165" spans="1:10" ht="12.75">
      <c r="A165" s="1">
        <v>99</v>
      </c>
      <c r="B165" s="3">
        <v>29014.2</v>
      </c>
      <c r="C165" s="3">
        <v>-564.4</v>
      </c>
      <c r="D165" s="4" t="s">
        <v>165</v>
      </c>
      <c r="E165" t="s">
        <v>166</v>
      </c>
      <c r="F165" s="50"/>
      <c r="G165" s="28"/>
      <c r="H165" s="25"/>
      <c r="I165" s="31"/>
      <c r="J165" s="53"/>
    </row>
    <row r="166" spans="2:10" ht="12.75">
      <c r="B166" s="14">
        <v>29195</v>
      </c>
      <c r="C166" s="3"/>
      <c r="D166" s="4"/>
      <c r="E166" s="13" t="s">
        <v>285</v>
      </c>
      <c r="F166" s="50"/>
      <c r="G166" s="28"/>
      <c r="H166" s="25"/>
      <c r="I166" s="31"/>
      <c r="J166" s="53">
        <v>-363.5</v>
      </c>
    </row>
    <row r="167" spans="1:10" ht="12.75">
      <c r="A167" s="1">
        <v>100</v>
      </c>
      <c r="B167" s="3">
        <v>29404.1</v>
      </c>
      <c r="C167" s="3">
        <v>-174.5</v>
      </c>
      <c r="D167" s="4"/>
      <c r="E167" s="37" t="s">
        <v>167</v>
      </c>
      <c r="F167" s="51"/>
      <c r="G167" s="30"/>
      <c r="H167" s="38">
        <v>1935.4</v>
      </c>
      <c r="I167" s="31"/>
      <c r="J167" s="53"/>
    </row>
    <row r="168" spans="1:10" ht="12.75">
      <c r="A168" s="1">
        <v>101</v>
      </c>
      <c r="B168" s="3">
        <v>29417.7</v>
      </c>
      <c r="C168" s="3">
        <v>-160.9</v>
      </c>
      <c r="D168" s="4"/>
      <c r="E168" s="52" t="s">
        <v>168</v>
      </c>
      <c r="F168" s="51"/>
      <c r="G168" s="34">
        <v>1961.7</v>
      </c>
      <c r="H168" s="27"/>
      <c r="I168" s="31"/>
      <c r="J168" s="53"/>
    </row>
    <row r="169" spans="1:10" ht="12.75">
      <c r="A169" s="1">
        <v>102</v>
      </c>
      <c r="B169" s="3">
        <v>29492.5</v>
      </c>
      <c r="C169" s="3">
        <v>-86.1</v>
      </c>
      <c r="D169" s="4" t="s">
        <v>170</v>
      </c>
      <c r="E169" s="41" t="s">
        <v>169</v>
      </c>
      <c r="F169" s="51"/>
      <c r="G169" s="30"/>
      <c r="H169" s="27"/>
      <c r="I169" s="40">
        <v>998.5</v>
      </c>
      <c r="J169" s="53"/>
    </row>
    <row r="170" spans="1:10" ht="12.75">
      <c r="A170" s="1">
        <v>103</v>
      </c>
      <c r="B170" s="3">
        <v>29578.6</v>
      </c>
      <c r="C170" s="3">
        <v>0</v>
      </c>
      <c r="D170" s="4" t="s">
        <v>171</v>
      </c>
      <c r="E170" t="s">
        <v>172</v>
      </c>
      <c r="F170" s="50"/>
      <c r="G170" s="28"/>
      <c r="H170" s="25"/>
      <c r="I170" s="23"/>
      <c r="J170" s="53"/>
    </row>
    <row r="171" spans="2:10" ht="12.75">
      <c r="B171" s="3"/>
      <c r="C171" s="3"/>
      <c r="D171" s="4"/>
      <c r="F171" s="50"/>
      <c r="G171" s="28"/>
      <c r="H171" s="25"/>
      <c r="I171" s="23"/>
      <c r="J171" s="53"/>
    </row>
    <row r="172" spans="2:10" ht="12.75">
      <c r="B172" s="12" t="s">
        <v>173</v>
      </c>
      <c r="C172" s="3"/>
      <c r="D172" s="4"/>
      <c r="F172" s="50"/>
      <c r="G172" s="28"/>
      <c r="H172" s="25"/>
      <c r="I172" s="23"/>
      <c r="J172" s="53"/>
    </row>
    <row r="173" spans="2:10" ht="12.75">
      <c r="B173" s="3"/>
      <c r="C173" s="3"/>
      <c r="D173" s="4"/>
      <c r="F173" s="50"/>
      <c r="G173" s="28"/>
      <c r="H173" s="25"/>
      <c r="I173" s="23"/>
      <c r="J173" s="53"/>
    </row>
    <row r="174" spans="1:10" ht="12.75">
      <c r="A174" s="1">
        <v>104</v>
      </c>
      <c r="B174" s="3">
        <v>29578.6</v>
      </c>
      <c r="C174" s="3">
        <v>-7913.1</v>
      </c>
      <c r="D174" s="4" t="s">
        <v>174</v>
      </c>
      <c r="E174" t="s">
        <v>172</v>
      </c>
      <c r="F174" s="50"/>
      <c r="G174" s="28"/>
      <c r="H174" s="25"/>
      <c r="I174" s="23"/>
      <c r="J174" s="53"/>
    </row>
    <row r="175" spans="1:10" ht="12.75">
      <c r="A175" s="1">
        <v>105</v>
      </c>
      <c r="B175" s="45">
        <v>29795.5</v>
      </c>
      <c r="C175" s="3">
        <v>-7696.2</v>
      </c>
      <c r="D175" s="4" t="s">
        <v>175</v>
      </c>
      <c r="E175" s="49" t="s">
        <v>176</v>
      </c>
      <c r="F175" s="48">
        <v>964</v>
      </c>
      <c r="G175" s="29"/>
      <c r="H175" s="26"/>
      <c r="I175" s="24"/>
      <c r="J175" s="53"/>
    </row>
    <row r="176" spans="2:10" ht="12.75">
      <c r="B176" s="14">
        <v>30195</v>
      </c>
      <c r="C176" s="3"/>
      <c r="D176" s="4"/>
      <c r="E176" s="21" t="s">
        <v>284</v>
      </c>
      <c r="F176" s="50"/>
      <c r="G176" s="28"/>
      <c r="H176" s="25"/>
      <c r="I176" s="23"/>
      <c r="J176" s="53">
        <v>-399.5</v>
      </c>
    </row>
    <row r="177" spans="1:10" ht="12.75">
      <c r="A177" s="1">
        <v>106</v>
      </c>
      <c r="B177" s="3">
        <v>30391.3</v>
      </c>
      <c r="C177" s="3">
        <v>-7100.4</v>
      </c>
      <c r="D177" s="4" t="s">
        <v>177</v>
      </c>
      <c r="E177" s="52" t="s">
        <v>178</v>
      </c>
      <c r="F177" s="50"/>
      <c r="G177" s="34">
        <v>973.5999999999985</v>
      </c>
      <c r="H177" s="25"/>
      <c r="I177" s="23"/>
      <c r="J177" s="53"/>
    </row>
    <row r="178" spans="1:10" ht="12.75">
      <c r="A178" s="1">
        <v>107</v>
      </c>
      <c r="B178" s="3">
        <v>30406.7</v>
      </c>
      <c r="C178" s="3">
        <v>-7085</v>
      </c>
      <c r="D178" s="4" t="s">
        <v>181</v>
      </c>
      <c r="E178" s="37" t="s">
        <v>180</v>
      </c>
      <c r="F178" s="50"/>
      <c r="G178" s="28"/>
      <c r="H178" s="38">
        <f>B178-B167</f>
        <v>1002.6000000000022</v>
      </c>
      <c r="I178" s="23"/>
      <c r="J178" s="53"/>
    </row>
    <row r="179" spans="1:10" ht="12.75">
      <c r="A179" s="1">
        <v>108</v>
      </c>
      <c r="B179" s="3">
        <v>30420.4</v>
      </c>
      <c r="C179" s="3">
        <v>-7071.3</v>
      </c>
      <c r="D179" s="4" t="s">
        <v>179</v>
      </c>
      <c r="E179" t="s">
        <v>185</v>
      </c>
      <c r="F179" s="50"/>
      <c r="G179" s="28"/>
      <c r="I179" s="23"/>
      <c r="J179" s="53"/>
    </row>
    <row r="180" spans="1:10" ht="12.75">
      <c r="A180" s="1">
        <v>109</v>
      </c>
      <c r="B180" s="3">
        <v>30497.8</v>
      </c>
      <c r="C180" s="3">
        <v>-6993.9</v>
      </c>
      <c r="D180" s="4" t="s">
        <v>182</v>
      </c>
      <c r="E180" t="s">
        <v>183</v>
      </c>
      <c r="F180" s="50"/>
      <c r="G180" s="28"/>
      <c r="I180" s="23"/>
      <c r="J180" s="53"/>
    </row>
    <row r="181" spans="1:10" ht="12.75">
      <c r="A181" s="1">
        <v>110</v>
      </c>
      <c r="B181" s="3">
        <v>30629.7</v>
      </c>
      <c r="C181" s="3">
        <v>-6862</v>
      </c>
      <c r="D181" s="4" t="s">
        <v>184</v>
      </c>
      <c r="E181" s="9" t="s">
        <v>186</v>
      </c>
      <c r="F181" s="50"/>
      <c r="G181" s="28"/>
      <c r="I181" s="23"/>
      <c r="J181" s="53"/>
    </row>
    <row r="182" spans="1:10" ht="12.75">
      <c r="A182" s="1">
        <v>111</v>
      </c>
      <c r="B182" s="45">
        <v>30761.3</v>
      </c>
      <c r="C182" s="3">
        <v>-6730.4</v>
      </c>
      <c r="D182" s="4"/>
      <c r="E182" s="49" t="s">
        <v>187</v>
      </c>
      <c r="F182" s="48">
        <v>965.7999999999993</v>
      </c>
      <c r="G182" s="29"/>
      <c r="H182" s="16"/>
      <c r="I182" s="24"/>
      <c r="J182" s="53"/>
    </row>
    <row r="183" spans="1:10" ht="12.75">
      <c r="A183" s="1">
        <v>112</v>
      </c>
      <c r="B183" s="3">
        <v>30847.2</v>
      </c>
      <c r="C183" s="3">
        <v>-6644.5</v>
      </c>
      <c r="D183" s="4" t="s">
        <v>188</v>
      </c>
      <c r="E183" t="s">
        <v>189</v>
      </c>
      <c r="F183" s="50"/>
      <c r="G183" s="28"/>
      <c r="I183" s="23"/>
      <c r="J183" s="53"/>
    </row>
    <row r="184" spans="1:10" ht="12.75">
      <c r="A184" s="1">
        <v>113</v>
      </c>
      <c r="B184" s="3">
        <v>31154.1</v>
      </c>
      <c r="C184" s="1">
        <v>-6337.6</v>
      </c>
      <c r="D184" s="4" t="s">
        <v>190</v>
      </c>
      <c r="E184" s="41" t="s">
        <v>191</v>
      </c>
      <c r="F184" s="50"/>
      <c r="G184" s="28"/>
      <c r="I184" s="39" t="s">
        <v>327</v>
      </c>
      <c r="J184" s="53"/>
    </row>
    <row r="185" spans="2:10" ht="12.75">
      <c r="B185" s="14">
        <v>31195</v>
      </c>
      <c r="C185" s="3"/>
      <c r="D185" s="4"/>
      <c r="E185" s="21" t="s">
        <v>283</v>
      </c>
      <c r="F185" s="50"/>
      <c r="G185" s="28"/>
      <c r="I185" s="31"/>
      <c r="J185" s="53">
        <v>-433.7000000000007</v>
      </c>
    </row>
    <row r="186" spans="1:10" ht="12.75">
      <c r="A186" s="1">
        <v>114</v>
      </c>
      <c r="B186" s="3">
        <v>31376.2</v>
      </c>
      <c r="C186" s="1">
        <v>-6115.5</v>
      </c>
      <c r="D186" s="4" t="s">
        <v>192</v>
      </c>
      <c r="E186" s="52" t="s">
        <v>193</v>
      </c>
      <c r="F186" s="50"/>
      <c r="G186" s="34">
        <v>984.9000000000015</v>
      </c>
      <c r="I186" s="31"/>
      <c r="J186" s="53"/>
    </row>
    <row r="187" spans="1:10" ht="12.75">
      <c r="A187" s="1">
        <v>115</v>
      </c>
      <c r="B187" s="45">
        <v>31746.3</v>
      </c>
      <c r="C187" s="1">
        <v>-5745.4</v>
      </c>
      <c r="D187" s="4" t="s">
        <v>135</v>
      </c>
      <c r="E187" s="49" t="s">
        <v>194</v>
      </c>
      <c r="F187" s="48">
        <v>985</v>
      </c>
      <c r="G187" s="29"/>
      <c r="H187" s="16"/>
      <c r="I187" s="32"/>
      <c r="J187" s="53"/>
    </row>
    <row r="188" spans="1:10" ht="12.75">
      <c r="A188" s="1">
        <v>116</v>
      </c>
      <c r="B188" s="3">
        <v>31794.4</v>
      </c>
      <c r="C188" s="1">
        <v>-5697.3</v>
      </c>
      <c r="D188" s="4" t="s">
        <v>195</v>
      </c>
      <c r="E188" t="s">
        <v>196</v>
      </c>
      <c r="F188" s="50"/>
      <c r="G188" s="28"/>
      <c r="I188" s="31"/>
      <c r="J188" s="53"/>
    </row>
    <row r="189" spans="1:10" ht="12.75">
      <c r="A189" s="1">
        <v>117</v>
      </c>
      <c r="B189" s="3">
        <v>32165.7</v>
      </c>
      <c r="C189" s="3">
        <v>-5326</v>
      </c>
      <c r="D189" s="4" t="s">
        <v>195</v>
      </c>
      <c r="E189" s="41" t="s">
        <v>197</v>
      </c>
      <c r="F189" s="51"/>
      <c r="G189" s="30"/>
      <c r="H189" s="3"/>
      <c r="I189" s="40">
        <v>1011.6</v>
      </c>
      <c r="J189" s="53"/>
    </row>
    <row r="190" spans="2:10" ht="12.75">
      <c r="B190" s="14">
        <v>32195</v>
      </c>
      <c r="C190" s="3"/>
      <c r="D190" s="4"/>
      <c r="E190" s="21" t="s">
        <v>282</v>
      </c>
      <c r="F190" s="51"/>
      <c r="G190" s="30"/>
      <c r="H190" s="3"/>
      <c r="I190" s="31"/>
      <c r="J190" s="53">
        <v>-448.7000000000007</v>
      </c>
    </row>
    <row r="191" spans="1:10" ht="12.75">
      <c r="A191" s="1">
        <v>118</v>
      </c>
      <c r="B191" s="3">
        <v>32272.1</v>
      </c>
      <c r="C191" s="3">
        <v>-5219.6</v>
      </c>
      <c r="D191" s="4" t="s">
        <v>198</v>
      </c>
      <c r="E191" t="s">
        <v>322</v>
      </c>
      <c r="F191" s="50"/>
      <c r="G191" s="28"/>
      <c r="I191" s="31"/>
      <c r="J191" s="53"/>
    </row>
    <row r="192" spans="1:10" ht="12.75">
      <c r="A192" s="1">
        <v>119</v>
      </c>
      <c r="B192" s="3">
        <v>32359.9</v>
      </c>
      <c r="C192" s="3">
        <v>-5131.8</v>
      </c>
      <c r="D192" s="4" t="s">
        <v>140</v>
      </c>
      <c r="E192" s="52" t="s">
        <v>200</v>
      </c>
      <c r="F192" s="51"/>
      <c r="G192" s="34">
        <v>983.7</v>
      </c>
      <c r="H192" s="3"/>
      <c r="I192" s="31"/>
      <c r="J192" s="53"/>
    </row>
    <row r="193" spans="1:10" ht="12.75">
      <c r="A193" s="1">
        <v>120</v>
      </c>
      <c r="B193" s="45">
        <v>32705.9</v>
      </c>
      <c r="C193" s="3">
        <v>-4785.8</v>
      </c>
      <c r="D193" s="4"/>
      <c r="E193" s="49" t="s">
        <v>201</v>
      </c>
      <c r="F193" s="48">
        <v>959.5999999999995</v>
      </c>
      <c r="G193" s="35"/>
      <c r="H193" s="17"/>
      <c r="I193" s="32"/>
      <c r="J193" s="53"/>
    </row>
    <row r="194" spans="2:10" ht="12.75">
      <c r="B194" s="45"/>
      <c r="C194" s="3"/>
      <c r="D194" s="4"/>
      <c r="E194" s="57" t="s">
        <v>336</v>
      </c>
      <c r="F194" s="48"/>
      <c r="G194" s="35"/>
      <c r="H194" s="17"/>
      <c r="I194" s="32"/>
      <c r="J194" s="53"/>
    </row>
    <row r="195" spans="1:10" ht="12.75">
      <c r="A195" s="1">
        <v>121</v>
      </c>
      <c r="B195" s="3">
        <v>33122.2</v>
      </c>
      <c r="C195" s="3">
        <v>-4369.5</v>
      </c>
      <c r="D195" s="4" t="s">
        <v>202</v>
      </c>
      <c r="E195" t="s">
        <v>203</v>
      </c>
      <c r="F195" s="50"/>
      <c r="G195" s="28"/>
      <c r="I195" s="31"/>
      <c r="J195" s="53"/>
    </row>
    <row r="196" spans="1:10" ht="12.75">
      <c r="A196" s="1">
        <v>122</v>
      </c>
      <c r="B196" s="3">
        <v>33162.6</v>
      </c>
      <c r="C196" s="3">
        <v>-4329.1</v>
      </c>
      <c r="D196" s="4" t="s">
        <v>204</v>
      </c>
      <c r="E196" s="41" t="s">
        <v>205</v>
      </c>
      <c r="F196" s="51"/>
      <c r="G196" s="30"/>
      <c r="H196" s="3"/>
      <c r="I196" s="40">
        <v>996.9</v>
      </c>
      <c r="J196" s="53"/>
    </row>
    <row r="197" spans="2:10" ht="12.75">
      <c r="B197" s="14">
        <v>33195</v>
      </c>
      <c r="C197" s="3"/>
      <c r="D197" s="4"/>
      <c r="E197" s="21" t="s">
        <v>281</v>
      </c>
      <c r="F197" s="51"/>
      <c r="G197" s="30"/>
      <c r="H197" s="3"/>
      <c r="I197" s="23"/>
      <c r="J197" s="53">
        <v>-489.09999999999854</v>
      </c>
    </row>
    <row r="198" spans="1:10" ht="12.75">
      <c r="A198" s="1">
        <v>123</v>
      </c>
      <c r="B198" s="3">
        <v>33353</v>
      </c>
      <c r="C198" s="3">
        <v>-4138.7</v>
      </c>
      <c r="D198" s="4" t="s">
        <v>207</v>
      </c>
      <c r="E198" s="52" t="s">
        <v>206</v>
      </c>
      <c r="F198" s="48"/>
      <c r="G198" s="34">
        <v>993.1</v>
      </c>
      <c r="H198" s="3"/>
      <c r="I198" s="23"/>
      <c r="J198" s="53"/>
    </row>
    <row r="199" spans="1:10" ht="12.75">
      <c r="A199" s="1">
        <v>124</v>
      </c>
      <c r="B199" s="3">
        <v>33547.2</v>
      </c>
      <c r="C199" s="3">
        <v>-3944.5</v>
      </c>
      <c r="D199" s="4" t="s">
        <v>208</v>
      </c>
      <c r="E199" t="s">
        <v>209</v>
      </c>
      <c r="F199" s="50"/>
      <c r="G199" s="28"/>
      <c r="I199" s="23"/>
      <c r="J199" s="53"/>
    </row>
    <row r="200" spans="1:10" ht="12.75">
      <c r="A200" s="1">
        <v>125</v>
      </c>
      <c r="B200" s="45">
        <v>33716.4</v>
      </c>
      <c r="C200" s="3">
        <v>-3775.3</v>
      </c>
      <c r="D200" s="4" t="s">
        <v>156</v>
      </c>
      <c r="E200" s="49" t="s">
        <v>210</v>
      </c>
      <c r="F200" s="48">
        <v>1010.5</v>
      </c>
      <c r="G200" s="35"/>
      <c r="H200" s="17"/>
      <c r="I200" s="24"/>
      <c r="J200" s="53"/>
    </row>
    <row r="201" spans="2:10" ht="12.75">
      <c r="B201" s="45"/>
      <c r="C201" s="3"/>
      <c r="D201" s="4"/>
      <c r="E201" s="57" t="s">
        <v>343</v>
      </c>
      <c r="F201" s="48"/>
      <c r="G201" s="35"/>
      <c r="H201" s="17"/>
      <c r="I201" s="24"/>
      <c r="J201" s="53"/>
    </row>
    <row r="202" spans="2:10" ht="12.75">
      <c r="B202" s="45"/>
      <c r="C202" s="3"/>
      <c r="D202" s="4"/>
      <c r="E202" s="57" t="s">
        <v>344</v>
      </c>
      <c r="F202" s="48"/>
      <c r="G202" s="35"/>
      <c r="H202" s="17"/>
      <c r="I202" s="24"/>
      <c r="J202" s="53"/>
    </row>
    <row r="203" spans="1:10" ht="12.75">
      <c r="A203" s="1">
        <v>126</v>
      </c>
      <c r="B203" s="3">
        <v>33750.8</v>
      </c>
      <c r="C203" s="3">
        <v>-3740.9</v>
      </c>
      <c r="D203" s="4" t="s">
        <v>157</v>
      </c>
      <c r="E203" s="9" t="s">
        <v>211</v>
      </c>
      <c r="F203" s="50"/>
      <c r="G203" s="33" t="s">
        <v>329</v>
      </c>
      <c r="I203" s="23"/>
      <c r="J203" s="53"/>
    </row>
    <row r="204" spans="1:10" ht="12.75">
      <c r="A204" s="1">
        <v>127</v>
      </c>
      <c r="B204" s="3">
        <v>33785.2</v>
      </c>
      <c r="C204" s="3">
        <v>-3706.5</v>
      </c>
      <c r="D204" s="4" t="s">
        <v>212</v>
      </c>
      <c r="E204" t="s">
        <v>213</v>
      </c>
      <c r="F204" s="50"/>
      <c r="I204" s="23"/>
      <c r="J204" s="53"/>
    </row>
    <row r="205" spans="1:10" ht="12.75">
      <c r="A205" s="1">
        <v>128</v>
      </c>
      <c r="B205" s="3">
        <v>33954.5</v>
      </c>
      <c r="C205" s="3">
        <v>-3537.2</v>
      </c>
      <c r="D205" s="4" t="s">
        <v>214</v>
      </c>
      <c r="E205" t="s">
        <v>215</v>
      </c>
      <c r="F205" s="50"/>
      <c r="I205" s="23"/>
      <c r="J205" s="53"/>
    </row>
    <row r="206" spans="1:10" ht="12.75">
      <c r="A206" s="1">
        <v>129</v>
      </c>
      <c r="B206" s="3">
        <v>34149.3</v>
      </c>
      <c r="C206" s="3">
        <v>-3342.4</v>
      </c>
      <c r="D206" s="4" t="s">
        <v>217</v>
      </c>
      <c r="E206" t="s">
        <v>216</v>
      </c>
      <c r="F206" s="50"/>
      <c r="I206" s="23"/>
      <c r="J206" s="53"/>
    </row>
    <row r="207" spans="2:10" ht="12.75">
      <c r="B207" s="14">
        <v>34195</v>
      </c>
      <c r="C207" s="3"/>
      <c r="D207" s="4"/>
      <c r="E207" s="21" t="s">
        <v>276</v>
      </c>
      <c r="F207" s="50"/>
      <c r="I207" s="23"/>
      <c r="J207" s="53">
        <v>-478.59999999999854</v>
      </c>
    </row>
    <row r="208" spans="1:10" ht="12.75">
      <c r="A208" s="1">
        <v>130</v>
      </c>
      <c r="B208" s="3">
        <v>34340.3</v>
      </c>
      <c r="C208" s="3">
        <v>-3151.4</v>
      </c>
      <c r="D208" s="4" t="s">
        <v>218</v>
      </c>
      <c r="E208" s="41" t="s">
        <v>205</v>
      </c>
      <c r="F208" s="50"/>
      <c r="I208" s="39" t="s">
        <v>328</v>
      </c>
      <c r="J208" s="53"/>
    </row>
    <row r="209" spans="1:10" ht="12.75">
      <c r="A209" s="1">
        <v>131</v>
      </c>
      <c r="B209" s="3">
        <v>34578.9</v>
      </c>
      <c r="C209" s="3">
        <v>-2912.8</v>
      </c>
      <c r="D209" s="4" t="s">
        <v>219</v>
      </c>
      <c r="E209" s="8" t="s">
        <v>222</v>
      </c>
      <c r="F209" s="51"/>
      <c r="G209" s="18"/>
      <c r="H209" s="18"/>
      <c r="I209" s="31"/>
      <c r="J209" s="53"/>
    </row>
    <row r="210" spans="1:10" ht="12.75">
      <c r="A210" s="1">
        <v>132</v>
      </c>
      <c r="B210" s="45">
        <v>34694.1</v>
      </c>
      <c r="C210" s="3">
        <v>-2797.6</v>
      </c>
      <c r="D210" s="4" t="s">
        <v>220</v>
      </c>
      <c r="E210" s="49" t="s">
        <v>221</v>
      </c>
      <c r="F210" s="48">
        <v>977.7</v>
      </c>
      <c r="G210" s="16"/>
      <c r="H210" s="16"/>
      <c r="I210" s="32"/>
      <c r="J210" s="53"/>
    </row>
    <row r="211" spans="1:10" ht="12.75">
      <c r="A211" s="1">
        <v>133</v>
      </c>
      <c r="B211" s="3">
        <v>34797.1</v>
      </c>
      <c r="C211" s="3">
        <v>-2694.6</v>
      </c>
      <c r="D211" s="4" t="s">
        <v>223</v>
      </c>
      <c r="E211" t="s">
        <v>224</v>
      </c>
      <c r="F211" s="50"/>
      <c r="H211" s="3"/>
      <c r="I211" s="31"/>
      <c r="J211" s="53"/>
    </row>
    <row r="212" spans="2:10" ht="12.75">
      <c r="B212" s="14">
        <v>35195</v>
      </c>
      <c r="C212" s="3"/>
      <c r="D212" s="4"/>
      <c r="E212" s="21" t="s">
        <v>275</v>
      </c>
      <c r="F212" s="50"/>
      <c r="I212" s="31"/>
      <c r="J212" s="53">
        <v>-500.90000000000146</v>
      </c>
    </row>
    <row r="213" spans="1:10" ht="12.75">
      <c r="A213" s="1">
        <v>134</v>
      </c>
      <c r="B213" s="3">
        <v>35230.7</v>
      </c>
      <c r="C213" s="3">
        <v>-2261</v>
      </c>
      <c r="D213" s="4" t="s">
        <v>225</v>
      </c>
      <c r="E213" t="s">
        <v>199</v>
      </c>
      <c r="F213" s="50"/>
      <c r="I213" s="31"/>
      <c r="J213" s="53"/>
    </row>
    <row r="214" spans="1:10" ht="12.75">
      <c r="A214" s="1">
        <v>135</v>
      </c>
      <c r="B214" s="3">
        <v>35337.1</v>
      </c>
      <c r="C214" s="3">
        <v>-2154.6</v>
      </c>
      <c r="D214" s="4" t="s">
        <v>226</v>
      </c>
      <c r="E214" s="41" t="s">
        <v>197</v>
      </c>
      <c r="F214" s="51"/>
      <c r="G214" s="3"/>
      <c r="H214" s="3"/>
      <c r="I214" s="40">
        <v>996.8</v>
      </c>
      <c r="J214" s="53"/>
    </row>
    <row r="215" spans="1:10" ht="12.75">
      <c r="A215" s="1">
        <v>136</v>
      </c>
      <c r="B215" s="3">
        <v>35577</v>
      </c>
      <c r="C215" s="3">
        <v>-1914.7</v>
      </c>
      <c r="D215" s="4" t="s">
        <v>227</v>
      </c>
      <c r="E215" s="8" t="s">
        <v>228</v>
      </c>
      <c r="F215" s="51"/>
      <c r="G215" s="3"/>
      <c r="H215" s="3"/>
      <c r="I215" s="31"/>
      <c r="J215" s="53"/>
    </row>
    <row r="216" spans="1:10" ht="12.75">
      <c r="A216" s="1">
        <v>137</v>
      </c>
      <c r="B216" s="45">
        <v>35690.2</v>
      </c>
      <c r="C216" s="3">
        <v>-1801.5</v>
      </c>
      <c r="D216" s="4" t="s">
        <v>229</v>
      </c>
      <c r="E216" s="49" t="s">
        <v>230</v>
      </c>
      <c r="F216" s="48">
        <v>996.1</v>
      </c>
      <c r="G216" s="16"/>
      <c r="H216" s="16"/>
      <c r="I216" s="32"/>
      <c r="J216" s="53"/>
    </row>
    <row r="217" spans="1:10" ht="12.75">
      <c r="A217" s="1">
        <v>138</v>
      </c>
      <c r="B217" s="3">
        <v>35756.1</v>
      </c>
      <c r="C217" s="3">
        <v>-1735.6</v>
      </c>
      <c r="D217" s="4" t="s">
        <v>231</v>
      </c>
      <c r="E217" t="s">
        <v>232</v>
      </c>
      <c r="F217" s="51"/>
      <c r="G217" s="3"/>
      <c r="H217" s="3"/>
      <c r="I217" s="31"/>
      <c r="J217" s="53"/>
    </row>
    <row r="218" spans="1:10" ht="12.75">
      <c r="A218" s="1">
        <v>139</v>
      </c>
      <c r="B218" s="3">
        <v>36126.3</v>
      </c>
      <c r="C218" s="3">
        <v>-1365.4</v>
      </c>
      <c r="D218" s="4" t="s">
        <v>233</v>
      </c>
      <c r="E218" t="s">
        <v>234</v>
      </c>
      <c r="F218" s="51"/>
      <c r="G218" s="3"/>
      <c r="H218" s="3"/>
      <c r="I218" s="31"/>
      <c r="J218" s="53"/>
    </row>
    <row r="219" spans="2:10" ht="12.75">
      <c r="B219" s="14">
        <v>36195</v>
      </c>
      <c r="C219" s="3"/>
      <c r="D219" s="4"/>
      <c r="E219" s="21" t="s">
        <v>250</v>
      </c>
      <c r="F219" s="51"/>
      <c r="G219" s="3"/>
      <c r="H219" s="3"/>
      <c r="I219" s="31"/>
      <c r="J219" s="53">
        <v>-504.8000000000029</v>
      </c>
    </row>
    <row r="220" spans="1:10" ht="12.75">
      <c r="A220" s="1">
        <v>140</v>
      </c>
      <c r="B220" s="3">
        <v>36348.3</v>
      </c>
      <c r="C220" s="3">
        <v>-1143.4</v>
      </c>
      <c r="D220" s="4" t="s">
        <v>235</v>
      </c>
      <c r="E220" s="41" t="s">
        <v>191</v>
      </c>
      <c r="F220" s="51"/>
      <c r="G220" s="3"/>
      <c r="H220" s="3"/>
      <c r="I220" s="40">
        <v>1011.2</v>
      </c>
      <c r="J220" s="53"/>
    </row>
    <row r="221" spans="1:10" ht="12.75">
      <c r="A221" s="1">
        <v>141</v>
      </c>
      <c r="B221" s="3">
        <v>36655.2</v>
      </c>
      <c r="C221" s="3">
        <v>-836.5</v>
      </c>
      <c r="D221" s="4"/>
      <c r="E221" t="s">
        <v>236</v>
      </c>
      <c r="F221" s="50"/>
      <c r="I221" s="23"/>
      <c r="J221" s="53"/>
    </row>
    <row r="222" spans="1:10" ht="12.75">
      <c r="A222" s="1">
        <v>142</v>
      </c>
      <c r="B222" s="45">
        <v>36664</v>
      </c>
      <c r="C222" s="3">
        <v>-827.7</v>
      </c>
      <c r="D222" s="4" t="s">
        <v>237</v>
      </c>
      <c r="E222" s="49" t="s">
        <v>238</v>
      </c>
      <c r="F222" s="48">
        <v>973.8</v>
      </c>
      <c r="G222" s="16"/>
      <c r="H222" s="16"/>
      <c r="I222" s="24"/>
      <c r="J222" s="53"/>
    </row>
    <row r="223" spans="1:10" ht="12.75">
      <c r="A223" s="1">
        <v>143</v>
      </c>
      <c r="B223" s="3">
        <v>36679.7</v>
      </c>
      <c r="C223" s="3">
        <v>-812</v>
      </c>
      <c r="D223" s="4"/>
      <c r="E223" s="20" t="s">
        <v>239</v>
      </c>
      <c r="F223" s="50"/>
      <c r="I223" s="23"/>
      <c r="J223" s="53"/>
    </row>
    <row r="224" spans="2:10" ht="12.75">
      <c r="B224" s="14">
        <v>37195</v>
      </c>
      <c r="C224" s="3"/>
      <c r="D224" s="4"/>
      <c r="E224" s="21" t="s">
        <v>241</v>
      </c>
      <c r="F224" s="50"/>
      <c r="I224" s="23"/>
      <c r="J224" s="53">
        <v>-531</v>
      </c>
    </row>
    <row r="225" spans="1:10" ht="12.75">
      <c r="A225" s="1">
        <v>144</v>
      </c>
      <c r="B225" s="3">
        <v>37491.7</v>
      </c>
      <c r="C225" s="3">
        <v>0</v>
      </c>
      <c r="D225" s="4" t="s">
        <v>240</v>
      </c>
      <c r="E225" t="s">
        <v>244</v>
      </c>
      <c r="F225" s="50"/>
      <c r="I225" s="23"/>
      <c r="J225" s="53"/>
    </row>
    <row r="226" spans="2:10" ht="12.75">
      <c r="B226" s="3"/>
      <c r="C226" s="3"/>
      <c r="D226" s="4"/>
      <c r="F226" s="50"/>
      <c r="I226" s="23"/>
      <c r="J226" s="53"/>
    </row>
    <row r="227" spans="2:10" ht="12.75">
      <c r="B227" s="12" t="s">
        <v>242</v>
      </c>
      <c r="C227" s="3"/>
      <c r="D227" s="4"/>
      <c r="F227" s="50"/>
      <c r="I227" s="23"/>
      <c r="J227" s="53"/>
    </row>
    <row r="228" spans="2:10" ht="12.75">
      <c r="B228" s="3"/>
      <c r="C228" s="3"/>
      <c r="D228" s="4"/>
      <c r="F228" s="50"/>
      <c r="I228" s="23"/>
      <c r="J228" s="53"/>
    </row>
    <row r="229" spans="1:10" ht="12.75">
      <c r="A229" s="1">
        <v>145</v>
      </c>
      <c r="B229" s="3">
        <v>37491.7</v>
      </c>
      <c r="C229" s="3">
        <v>-4050.3</v>
      </c>
      <c r="D229" s="4" t="s">
        <v>245</v>
      </c>
      <c r="E229" t="s">
        <v>244</v>
      </c>
      <c r="F229" s="50"/>
      <c r="I229" s="23"/>
      <c r="J229" s="53"/>
    </row>
    <row r="230" spans="1:10" ht="12.75">
      <c r="A230" s="1">
        <v>146</v>
      </c>
      <c r="B230" s="3">
        <v>37577.8</v>
      </c>
      <c r="C230" s="3">
        <v>-3964.2</v>
      </c>
      <c r="D230" s="4"/>
      <c r="E230" s="41" t="s">
        <v>246</v>
      </c>
      <c r="F230" s="50"/>
      <c r="I230" s="39" t="s">
        <v>327</v>
      </c>
      <c r="J230" s="53"/>
    </row>
    <row r="231" spans="1:10" ht="12.75">
      <c r="A231" s="1">
        <v>147</v>
      </c>
      <c r="B231" s="45">
        <v>37665.8</v>
      </c>
      <c r="C231" s="3">
        <v>-3876.2</v>
      </c>
      <c r="D231" s="4" t="s">
        <v>225</v>
      </c>
      <c r="E231" s="49" t="s">
        <v>247</v>
      </c>
      <c r="F231" s="48">
        <v>1001.8</v>
      </c>
      <c r="G231" s="16"/>
      <c r="H231" s="16"/>
      <c r="I231" s="32"/>
      <c r="J231" s="53"/>
    </row>
    <row r="232" spans="1:10" ht="12.75">
      <c r="A232" s="1">
        <v>148</v>
      </c>
      <c r="B232" s="3">
        <v>38058.5</v>
      </c>
      <c r="C232" s="3">
        <v>-3483.5</v>
      </c>
      <c r="D232" s="4" t="s">
        <v>249</v>
      </c>
      <c r="E232" t="s">
        <v>248</v>
      </c>
      <c r="F232" s="50"/>
      <c r="I232" s="31"/>
      <c r="J232" s="53"/>
    </row>
    <row r="233" spans="2:10" ht="12.75">
      <c r="B233" s="14">
        <v>38195</v>
      </c>
      <c r="C233" s="3"/>
      <c r="D233" s="4"/>
      <c r="E233" s="21" t="s">
        <v>259</v>
      </c>
      <c r="F233" s="50"/>
      <c r="I233" s="31"/>
      <c r="J233" s="53">
        <v>-529.1999999999971</v>
      </c>
    </row>
    <row r="234" spans="1:10" ht="12.75">
      <c r="A234" s="1">
        <v>149</v>
      </c>
      <c r="B234" s="3">
        <v>38576.9</v>
      </c>
      <c r="C234" s="3">
        <v>-2965.1</v>
      </c>
      <c r="D234" s="4" t="s">
        <v>231</v>
      </c>
      <c r="E234" s="41" t="s">
        <v>251</v>
      </c>
      <c r="F234" s="51"/>
      <c r="G234" s="3"/>
      <c r="H234" s="3"/>
      <c r="I234" s="39">
        <v>999.1</v>
      </c>
      <c r="J234" s="53"/>
    </row>
    <row r="235" spans="1:10" ht="12.75">
      <c r="A235" s="1">
        <v>150</v>
      </c>
      <c r="B235" s="3">
        <v>38639.2</v>
      </c>
      <c r="C235" s="3">
        <v>-2902.8</v>
      </c>
      <c r="D235" s="4" t="s">
        <v>253</v>
      </c>
      <c r="E235" s="8" t="s">
        <v>254</v>
      </c>
      <c r="F235" s="50"/>
      <c r="I235" s="23"/>
      <c r="J235" s="53"/>
    </row>
    <row r="236" spans="1:10" ht="12.75">
      <c r="A236" s="1">
        <v>151</v>
      </c>
      <c r="B236" s="45">
        <v>38642.7</v>
      </c>
      <c r="C236" s="3">
        <v>-2899.3</v>
      </c>
      <c r="D236" s="4" t="s">
        <v>253</v>
      </c>
      <c r="E236" s="49" t="s">
        <v>252</v>
      </c>
      <c r="F236" s="48">
        <v>976.9</v>
      </c>
      <c r="G236" s="16"/>
      <c r="H236" s="16"/>
      <c r="I236" s="24"/>
      <c r="J236" s="53"/>
    </row>
    <row r="237" spans="1:10" ht="12.75">
      <c r="A237" s="1">
        <v>152</v>
      </c>
      <c r="B237" s="3">
        <v>39115.8</v>
      </c>
      <c r="C237" s="3">
        <v>-2426.2</v>
      </c>
      <c r="D237" s="4" t="s">
        <v>255</v>
      </c>
      <c r="E237" s="19" t="s">
        <v>256</v>
      </c>
      <c r="F237" s="50"/>
      <c r="I237" s="23"/>
      <c r="J237" s="53"/>
    </row>
    <row r="238" spans="2:10" ht="12.75">
      <c r="B238" s="14">
        <v>39195</v>
      </c>
      <c r="C238" s="3"/>
      <c r="D238" s="4"/>
      <c r="E238" s="21" t="s">
        <v>260</v>
      </c>
      <c r="F238" s="50"/>
      <c r="I238" s="23"/>
      <c r="J238" s="53">
        <v>-552.3000000000029</v>
      </c>
    </row>
    <row r="239" spans="1:10" ht="12.75">
      <c r="A239" s="1">
        <v>153</v>
      </c>
      <c r="B239" s="45">
        <v>39602.4</v>
      </c>
      <c r="C239" s="3">
        <v>-1939.6</v>
      </c>
      <c r="D239" s="4" t="s">
        <v>258</v>
      </c>
      <c r="E239" s="49" t="s">
        <v>257</v>
      </c>
      <c r="F239" s="48">
        <v>959.7</v>
      </c>
      <c r="G239" s="16"/>
      <c r="H239" s="16"/>
      <c r="I239" s="24"/>
      <c r="J239" s="53"/>
    </row>
    <row r="240" spans="1:10" ht="12.75">
      <c r="A240" s="1">
        <v>154</v>
      </c>
      <c r="B240" s="3">
        <v>39793.8</v>
      </c>
      <c r="C240" s="3">
        <v>-1748.2</v>
      </c>
      <c r="D240" s="4" t="s">
        <v>261</v>
      </c>
      <c r="E240" t="s">
        <v>262</v>
      </c>
      <c r="F240" s="50"/>
      <c r="I240" s="23"/>
      <c r="J240" s="53"/>
    </row>
    <row r="241" spans="2:10" ht="12.75">
      <c r="B241" s="14">
        <v>40195</v>
      </c>
      <c r="C241" s="3"/>
      <c r="D241" s="4"/>
      <c r="E241" s="21" t="s">
        <v>278</v>
      </c>
      <c r="F241" s="50"/>
      <c r="I241" s="23"/>
      <c r="J241" s="53">
        <v>-592.5999999999985</v>
      </c>
    </row>
    <row r="242" spans="1:10" ht="12.75">
      <c r="A242" s="1">
        <v>155</v>
      </c>
      <c r="B242" s="3"/>
      <c r="C242" s="3"/>
      <c r="D242" s="4"/>
      <c r="E242" t="s">
        <v>263</v>
      </c>
      <c r="F242" s="50"/>
      <c r="I242" s="23"/>
      <c r="J242" s="53"/>
    </row>
    <row r="243" spans="1:10" ht="12.75">
      <c r="A243" s="1">
        <v>156</v>
      </c>
      <c r="B243" s="45">
        <v>40576</v>
      </c>
      <c r="C243" s="3">
        <v>-966</v>
      </c>
      <c r="D243" s="4" t="s">
        <v>265</v>
      </c>
      <c r="E243" s="49" t="s">
        <v>264</v>
      </c>
      <c r="F243" s="48">
        <v>973.6</v>
      </c>
      <c r="G243" s="16"/>
      <c r="H243" s="16"/>
      <c r="I243" s="24"/>
      <c r="J243" s="53"/>
    </row>
    <row r="244" spans="1:10" ht="12.75">
      <c r="A244" s="1">
        <v>157</v>
      </c>
      <c r="B244" s="3">
        <v>41057.7</v>
      </c>
      <c r="C244" s="3">
        <v>-484.3</v>
      </c>
      <c r="D244" s="4" t="s">
        <v>266</v>
      </c>
      <c r="E244" t="s">
        <v>267</v>
      </c>
      <c r="F244" s="50"/>
      <c r="I244" s="23"/>
      <c r="J244" s="53"/>
    </row>
    <row r="245" spans="2:10" ht="12.75">
      <c r="B245" s="14">
        <v>41195</v>
      </c>
      <c r="C245" s="3"/>
      <c r="D245" s="4"/>
      <c r="E245" s="21" t="s">
        <v>277</v>
      </c>
      <c r="F245" s="50"/>
      <c r="I245" s="23"/>
      <c r="J245" s="53">
        <v>-619</v>
      </c>
    </row>
    <row r="246" spans="1:10" ht="12.75">
      <c r="A246" s="1">
        <v>158</v>
      </c>
      <c r="B246" s="3">
        <v>41287.6</v>
      </c>
      <c r="C246" s="3">
        <v>-254.4</v>
      </c>
      <c r="D246" s="4" t="s">
        <v>268</v>
      </c>
      <c r="E246" t="s">
        <v>269</v>
      </c>
      <c r="F246" s="50"/>
      <c r="I246" s="23"/>
      <c r="J246" s="53"/>
    </row>
    <row r="247" spans="1:10" ht="12.75">
      <c r="A247" s="1">
        <v>159</v>
      </c>
      <c r="B247" s="3">
        <v>41389.1</v>
      </c>
      <c r="C247" s="3">
        <v>-152.9</v>
      </c>
      <c r="D247" s="4" t="s">
        <v>270</v>
      </c>
      <c r="E247" t="s">
        <v>271</v>
      </c>
      <c r="F247" s="50"/>
      <c r="I247" s="23"/>
      <c r="J247" s="53"/>
    </row>
    <row r="248" spans="1:10" ht="12.75">
      <c r="A248" s="1">
        <v>160</v>
      </c>
      <c r="B248" s="45">
        <v>41542</v>
      </c>
      <c r="C248" s="3">
        <v>0</v>
      </c>
      <c r="D248" s="4" t="s">
        <v>243</v>
      </c>
      <c r="E248" s="49" t="s">
        <v>273</v>
      </c>
      <c r="F248" s="48">
        <v>966</v>
      </c>
      <c r="G248" s="16"/>
      <c r="H248" s="16"/>
      <c r="I248" s="24"/>
      <c r="J248" s="53">
        <v>-653</v>
      </c>
    </row>
    <row r="249" spans="2:9" ht="12.75">
      <c r="B249" s="3"/>
      <c r="C249" s="3"/>
      <c r="D249" s="4"/>
      <c r="I249" s="23"/>
    </row>
    <row r="250" spans="2:9" ht="12.75">
      <c r="B250" s="3"/>
      <c r="C250" s="3"/>
      <c r="D250" s="4"/>
      <c r="I250" s="23"/>
    </row>
    <row r="251" spans="2:9" ht="12.75">
      <c r="B251" s="3"/>
      <c r="C251" s="3"/>
      <c r="D251" s="4"/>
      <c r="I251" s="23"/>
    </row>
    <row r="252" spans="2:9" ht="12.75">
      <c r="B252" s="3"/>
      <c r="C252" s="3"/>
      <c r="D252" s="4"/>
      <c r="I252" s="23"/>
    </row>
    <row r="253" spans="2:9" ht="12.75">
      <c r="B253" s="3"/>
      <c r="C253" s="3"/>
      <c r="D253" s="4"/>
      <c r="I253" s="23"/>
    </row>
    <row r="254" spans="2:9" ht="12.75">
      <c r="B254" s="3"/>
      <c r="C254" s="3"/>
      <c r="D254" s="4"/>
      <c r="I254" s="23"/>
    </row>
    <row r="255" spans="2:9" ht="12.75">
      <c r="B255" s="3"/>
      <c r="C255" s="3"/>
      <c r="D255" s="4"/>
      <c r="I255" s="23"/>
    </row>
    <row r="256" spans="2:9" ht="12.75">
      <c r="B256" s="3"/>
      <c r="C256" s="3"/>
      <c r="D256" s="4"/>
      <c r="I256" s="23"/>
    </row>
    <row r="257" spans="2:9" ht="12.75">
      <c r="B257" s="3"/>
      <c r="C257" s="3"/>
      <c r="D257" s="4"/>
      <c r="I257" s="23"/>
    </row>
    <row r="258" ht="12.75">
      <c r="I258" s="23"/>
    </row>
    <row r="259" ht="12.75">
      <c r="I259" s="23"/>
    </row>
    <row r="260" ht="12.75">
      <c r="I260" s="23"/>
    </row>
    <row r="261" ht="12.75">
      <c r="I261" s="23"/>
    </row>
    <row r="262" ht="12.75">
      <c r="I262" s="23"/>
    </row>
    <row r="263" ht="12.75">
      <c r="I263" s="23"/>
    </row>
    <row r="264" ht="12.75">
      <c r="I264" s="23"/>
    </row>
    <row r="265" ht="12.75">
      <c r="I265" s="23"/>
    </row>
    <row r="266" ht="12.75">
      <c r="I266" s="23"/>
    </row>
    <row r="267" ht="12.75">
      <c r="I267" s="23"/>
    </row>
    <row r="268" ht="12.75">
      <c r="I268" s="23"/>
    </row>
    <row r="269" ht="12.75">
      <c r="I269" s="23"/>
    </row>
    <row r="270" ht="12.75">
      <c r="I270" s="23"/>
    </row>
    <row r="271" ht="12.75">
      <c r="I271" s="23"/>
    </row>
    <row r="272" ht="12.75">
      <c r="I272" s="23"/>
    </row>
    <row r="273" ht="12.75">
      <c r="I273" s="23"/>
    </row>
    <row r="274" ht="12.75">
      <c r="I274" s="23"/>
    </row>
    <row r="275" ht="12.75">
      <c r="I275" s="23"/>
    </row>
    <row r="276" ht="12.75">
      <c r="I276" s="23"/>
    </row>
    <row r="277" ht="12.75">
      <c r="I277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8.7109375" style="1" customWidth="1"/>
    <col min="4" max="4" width="9.7109375" style="1" customWidth="1"/>
    <col min="5" max="6" width="10.7109375" style="1" customWidth="1"/>
    <col min="7" max="7" width="8.7109375" style="1" customWidth="1"/>
    <col min="8" max="8" width="75.7109375" style="0" customWidth="1"/>
    <col min="9" max="12" width="10.7109375" style="1" customWidth="1"/>
  </cols>
  <sheetData>
    <row r="1" spans="1:8" ht="12.75">
      <c r="A1" s="7" t="s">
        <v>0</v>
      </c>
      <c r="B1" s="2"/>
      <c r="C1" s="2"/>
      <c r="D1" s="2"/>
      <c r="E1" s="70"/>
      <c r="F1" s="70"/>
      <c r="G1" s="70"/>
      <c r="H1" s="81" t="s">
        <v>402</v>
      </c>
    </row>
    <row r="2" spans="5:9" ht="12.75">
      <c r="E2" s="23"/>
      <c r="F2" s="23"/>
      <c r="G2" s="23"/>
      <c r="I2" s="45"/>
    </row>
    <row r="3" spans="1:7" ht="12.75">
      <c r="A3" s="56" t="s">
        <v>332</v>
      </c>
      <c r="E3" s="23"/>
      <c r="F3" s="23"/>
      <c r="G3" s="23"/>
    </row>
    <row r="4" spans="1:12" ht="12.75">
      <c r="A4" s="59"/>
      <c r="E4" s="23"/>
      <c r="F4" s="23"/>
      <c r="G4" s="23"/>
      <c r="I4" s="44" t="s">
        <v>297</v>
      </c>
      <c r="J4" s="22" t="s">
        <v>297</v>
      </c>
      <c r="K4" s="43" t="s">
        <v>297</v>
      </c>
      <c r="L4" s="42" t="s">
        <v>297</v>
      </c>
    </row>
    <row r="5" spans="5:12" ht="12.75">
      <c r="E5" s="71"/>
      <c r="F5" s="72" t="s">
        <v>346</v>
      </c>
      <c r="G5" s="72" t="s">
        <v>346</v>
      </c>
      <c r="I5" s="44" t="s">
        <v>298</v>
      </c>
      <c r="J5" s="22" t="s">
        <v>298</v>
      </c>
      <c r="K5" s="43" t="s">
        <v>298</v>
      </c>
      <c r="L5" s="42" t="s">
        <v>298</v>
      </c>
    </row>
    <row r="6" spans="1:12" ht="12.75">
      <c r="A6" s="10"/>
      <c r="B6" s="10" t="s">
        <v>46</v>
      </c>
      <c r="C6" s="10" t="s">
        <v>2</v>
      </c>
      <c r="D6" s="10"/>
      <c r="E6" s="72" t="s">
        <v>46</v>
      </c>
      <c r="F6" s="72" t="s">
        <v>46</v>
      </c>
      <c r="G6" s="72" t="s">
        <v>2</v>
      </c>
      <c r="H6" s="11"/>
      <c r="I6" s="44" t="s">
        <v>300</v>
      </c>
      <c r="J6" s="22" t="s">
        <v>323</v>
      </c>
      <c r="K6" s="43" t="s">
        <v>324</v>
      </c>
      <c r="L6" s="42" t="s">
        <v>302</v>
      </c>
    </row>
    <row r="7" spans="1:12" ht="12.75">
      <c r="A7" s="10" t="s">
        <v>1</v>
      </c>
      <c r="B7" s="10" t="s">
        <v>3</v>
      </c>
      <c r="C7" s="10" t="s">
        <v>3</v>
      </c>
      <c r="D7" s="10" t="s">
        <v>4</v>
      </c>
      <c r="E7" s="72" t="s">
        <v>347</v>
      </c>
      <c r="F7" s="72" t="s">
        <v>3</v>
      </c>
      <c r="G7" s="72" t="s">
        <v>3</v>
      </c>
      <c r="H7" s="11" t="s">
        <v>6</v>
      </c>
      <c r="I7" s="44" t="s">
        <v>301</v>
      </c>
      <c r="J7" s="22" t="s">
        <v>301</v>
      </c>
      <c r="K7" s="43" t="s">
        <v>325</v>
      </c>
      <c r="L7" s="42" t="s">
        <v>299</v>
      </c>
    </row>
    <row r="8" spans="5:12" ht="12.75">
      <c r="E8" s="23"/>
      <c r="F8" s="23"/>
      <c r="G8" s="23"/>
      <c r="I8" s="55" t="s">
        <v>331</v>
      </c>
      <c r="J8" s="55" t="s">
        <v>331</v>
      </c>
      <c r="K8" s="55" t="s">
        <v>331</v>
      </c>
      <c r="L8" s="55" t="s">
        <v>331</v>
      </c>
    </row>
    <row r="9" spans="2:7" ht="12.75">
      <c r="B9" s="12" t="s">
        <v>280</v>
      </c>
      <c r="E9" s="23"/>
      <c r="F9" s="23"/>
      <c r="G9" s="23"/>
    </row>
    <row r="10" spans="2:7" ht="12.75">
      <c r="B10" s="7"/>
      <c r="E10" s="23"/>
      <c r="F10" s="23"/>
      <c r="G10" s="23"/>
    </row>
    <row r="11" spans="1:9" ht="12.75">
      <c r="A11" s="1">
        <v>1</v>
      </c>
      <c r="B11" s="45">
        <v>0</v>
      </c>
      <c r="C11" s="3">
        <v>0</v>
      </c>
      <c r="D11" s="4" t="s">
        <v>5</v>
      </c>
      <c r="E11" s="73">
        <v>0</v>
      </c>
      <c r="F11" s="74">
        <v>0</v>
      </c>
      <c r="G11" s="73">
        <v>0</v>
      </c>
      <c r="H11" s="49" t="s">
        <v>351</v>
      </c>
      <c r="I11" s="46" t="s">
        <v>326</v>
      </c>
    </row>
    <row r="12" spans="1:9" ht="12.75">
      <c r="A12" s="1">
        <v>2</v>
      </c>
      <c r="B12" s="3">
        <v>152.6</v>
      </c>
      <c r="C12" s="3">
        <v>152.6</v>
      </c>
      <c r="D12" s="4"/>
      <c r="E12" s="75">
        <v>20</v>
      </c>
      <c r="F12" s="73">
        <v>172.6</v>
      </c>
      <c r="G12" s="73">
        <v>172.6</v>
      </c>
      <c r="H12" t="s">
        <v>274</v>
      </c>
      <c r="I12" s="47"/>
    </row>
    <row r="13" spans="1:9" ht="12.75">
      <c r="A13" s="1">
        <v>3</v>
      </c>
      <c r="B13" s="3">
        <v>351.5</v>
      </c>
      <c r="C13" s="3">
        <v>351.5</v>
      </c>
      <c r="D13" s="4"/>
      <c r="E13" s="76">
        <v>20</v>
      </c>
      <c r="F13" s="73">
        <v>371.5</v>
      </c>
      <c r="G13" s="73">
        <v>371.5</v>
      </c>
      <c r="H13" t="s">
        <v>9</v>
      </c>
      <c r="I13" s="47"/>
    </row>
    <row r="14" spans="1:9" ht="12.75">
      <c r="A14" s="1">
        <v>4</v>
      </c>
      <c r="B14" s="3">
        <v>514.7</v>
      </c>
      <c r="C14" s="3">
        <v>514.7</v>
      </c>
      <c r="D14" s="4"/>
      <c r="E14" s="76">
        <v>20</v>
      </c>
      <c r="F14" s="73">
        <v>534.7</v>
      </c>
      <c r="G14" s="73">
        <v>534.7</v>
      </c>
      <c r="H14" t="s">
        <v>10</v>
      </c>
      <c r="I14" s="47"/>
    </row>
    <row r="15" spans="1:9" ht="12.75">
      <c r="A15" s="1">
        <v>5</v>
      </c>
      <c r="B15" s="3">
        <v>622.6</v>
      </c>
      <c r="C15" s="3">
        <v>622.6</v>
      </c>
      <c r="D15" s="4" t="s">
        <v>7</v>
      </c>
      <c r="E15" s="76">
        <v>20</v>
      </c>
      <c r="F15" s="73">
        <v>642.6</v>
      </c>
      <c r="G15" s="73">
        <v>642.6</v>
      </c>
      <c r="H15" t="s">
        <v>8</v>
      </c>
      <c r="I15" s="47"/>
    </row>
    <row r="16" spans="2:9" ht="12.75">
      <c r="B16" s="14"/>
      <c r="C16" s="5"/>
      <c r="D16" s="4"/>
      <c r="E16" s="76"/>
      <c r="F16" s="84">
        <v>1195</v>
      </c>
      <c r="G16" s="77"/>
      <c r="H16" s="13" t="s">
        <v>296</v>
      </c>
      <c r="I16" s="47"/>
    </row>
    <row r="17" spans="1:12" ht="12.75">
      <c r="A17" s="1">
        <v>6</v>
      </c>
      <c r="B17" s="3">
        <v>1377.4</v>
      </c>
      <c r="C17" s="3">
        <v>1377.4</v>
      </c>
      <c r="D17" s="4" t="s">
        <v>11</v>
      </c>
      <c r="E17" s="76">
        <v>20</v>
      </c>
      <c r="F17" s="73">
        <v>1397.4</v>
      </c>
      <c r="G17" s="73">
        <v>1397.4</v>
      </c>
      <c r="H17" t="s">
        <v>12</v>
      </c>
      <c r="I17" s="47"/>
      <c r="L17" s="23"/>
    </row>
    <row r="18" spans="1:12" ht="12.75">
      <c r="A18" s="1">
        <v>7</v>
      </c>
      <c r="B18" s="3">
        <v>1512.7</v>
      </c>
      <c r="C18" s="3">
        <v>1512.7</v>
      </c>
      <c r="D18" s="4"/>
      <c r="E18" s="76">
        <v>20</v>
      </c>
      <c r="F18" s="73">
        <v>1532.7</v>
      </c>
      <c r="G18" s="73">
        <v>1532.7</v>
      </c>
      <c r="H18" t="s">
        <v>13</v>
      </c>
      <c r="I18" s="47"/>
      <c r="L18" s="23"/>
    </row>
    <row r="19" spans="1:12" ht="12.75">
      <c r="A19" s="1">
        <v>8</v>
      </c>
      <c r="B19" s="3">
        <v>1782.8</v>
      </c>
      <c r="C19" s="3">
        <v>1782.8</v>
      </c>
      <c r="D19" s="4" t="s">
        <v>14</v>
      </c>
      <c r="E19" s="76">
        <v>20</v>
      </c>
      <c r="F19" s="73">
        <v>1802.8</v>
      </c>
      <c r="G19" s="73">
        <v>1802.8</v>
      </c>
      <c r="H19" t="s">
        <v>15</v>
      </c>
      <c r="I19" s="47"/>
      <c r="L19" s="23"/>
    </row>
    <row r="20" spans="1:12" ht="12.75">
      <c r="A20" s="1">
        <v>9</v>
      </c>
      <c r="B20" s="45">
        <v>1944.5</v>
      </c>
      <c r="C20" s="3">
        <v>1944.5</v>
      </c>
      <c r="D20" s="4" t="s">
        <v>16</v>
      </c>
      <c r="E20" s="76">
        <v>20</v>
      </c>
      <c r="F20" s="74">
        <v>1964.5</v>
      </c>
      <c r="G20" s="73">
        <v>1964.5</v>
      </c>
      <c r="H20" s="49" t="s">
        <v>17</v>
      </c>
      <c r="I20" s="48">
        <v>1944.5</v>
      </c>
      <c r="J20" s="16"/>
      <c r="K20" s="16"/>
      <c r="L20" s="24"/>
    </row>
    <row r="21" spans="2:12" ht="12.75">
      <c r="B21" s="14"/>
      <c r="C21" s="5"/>
      <c r="D21" s="4"/>
      <c r="E21" s="76"/>
      <c r="F21" s="84">
        <v>2195</v>
      </c>
      <c r="G21" s="77"/>
      <c r="H21" s="13" t="s">
        <v>303</v>
      </c>
      <c r="I21" s="47"/>
      <c r="L21" s="23"/>
    </row>
    <row r="22" spans="1:12" ht="12.75">
      <c r="A22" s="1">
        <v>10</v>
      </c>
      <c r="B22" s="3">
        <v>2238.5</v>
      </c>
      <c r="C22" s="3">
        <v>2238.5</v>
      </c>
      <c r="D22" s="4"/>
      <c r="E22" s="76">
        <v>20</v>
      </c>
      <c r="F22" s="73">
        <v>2258.5</v>
      </c>
      <c r="G22" s="73">
        <v>2258.5</v>
      </c>
      <c r="H22" t="s">
        <v>19</v>
      </c>
      <c r="I22" s="47"/>
      <c r="L22" s="23"/>
    </row>
    <row r="23" spans="1:12" ht="12.75">
      <c r="A23" s="1">
        <v>11</v>
      </c>
      <c r="B23" s="3">
        <v>2366.6</v>
      </c>
      <c r="C23" s="3">
        <v>2366.6</v>
      </c>
      <c r="D23" s="4" t="s">
        <v>20</v>
      </c>
      <c r="E23" s="76">
        <v>20</v>
      </c>
      <c r="F23" s="73">
        <v>2386.6</v>
      </c>
      <c r="G23" s="73">
        <v>2386.6</v>
      </c>
      <c r="H23" s="41" t="s">
        <v>21</v>
      </c>
      <c r="I23" s="47"/>
      <c r="L23" s="39" t="s">
        <v>327</v>
      </c>
    </row>
    <row r="24" spans="1:12" ht="12.75">
      <c r="A24" s="1">
        <v>12</v>
      </c>
      <c r="B24" s="3">
        <v>2877.5</v>
      </c>
      <c r="C24" s="3">
        <v>2877.5</v>
      </c>
      <c r="D24" s="4" t="s">
        <v>18</v>
      </c>
      <c r="E24" s="76">
        <v>20</v>
      </c>
      <c r="F24" s="73">
        <v>2897.5</v>
      </c>
      <c r="G24" s="73">
        <v>2897.5</v>
      </c>
      <c r="H24" t="s">
        <v>41</v>
      </c>
      <c r="I24" s="47"/>
      <c r="L24" s="31"/>
    </row>
    <row r="25" spans="1:12" ht="12.75">
      <c r="A25" s="1">
        <v>14</v>
      </c>
      <c r="B25" s="45">
        <v>2960.9</v>
      </c>
      <c r="C25" s="3">
        <v>2960.9</v>
      </c>
      <c r="D25" s="4"/>
      <c r="E25" s="76">
        <v>20</v>
      </c>
      <c r="F25" s="74">
        <v>2980.9</v>
      </c>
      <c r="G25" s="73">
        <v>2980.9</v>
      </c>
      <c r="H25" s="49" t="s">
        <v>22</v>
      </c>
      <c r="I25" s="48">
        <v>1016.4</v>
      </c>
      <c r="J25" s="16"/>
      <c r="K25" s="16"/>
      <c r="L25" s="32"/>
    </row>
    <row r="26" spans="1:12" ht="12.75">
      <c r="A26" s="1">
        <v>15</v>
      </c>
      <c r="B26" s="3">
        <v>3132.2</v>
      </c>
      <c r="C26" s="3">
        <v>3132.2</v>
      </c>
      <c r="D26" s="4" t="s">
        <v>23</v>
      </c>
      <c r="E26" s="76">
        <v>20</v>
      </c>
      <c r="F26" s="73">
        <v>3152.2</v>
      </c>
      <c r="G26" s="73">
        <v>3152.2</v>
      </c>
      <c r="H26" s="11" t="s">
        <v>333</v>
      </c>
      <c r="I26" s="47"/>
      <c r="L26" s="31"/>
    </row>
    <row r="27" spans="2:12" ht="12.75">
      <c r="B27" s="14"/>
      <c r="C27" s="5"/>
      <c r="D27" s="4"/>
      <c r="E27" s="76"/>
      <c r="F27" s="84">
        <v>3195</v>
      </c>
      <c r="G27" s="77"/>
      <c r="H27" s="13" t="s">
        <v>304</v>
      </c>
      <c r="I27" s="47"/>
      <c r="L27" s="31"/>
    </row>
    <row r="28" spans="1:12" ht="12.75">
      <c r="A28" s="1">
        <v>16</v>
      </c>
      <c r="B28" s="3">
        <v>3369.3</v>
      </c>
      <c r="C28" s="3">
        <v>3369.3</v>
      </c>
      <c r="D28" s="4" t="s">
        <v>24</v>
      </c>
      <c r="E28" s="76">
        <v>20</v>
      </c>
      <c r="F28" s="73">
        <v>3389.3</v>
      </c>
      <c r="G28" s="73">
        <v>3389.3</v>
      </c>
      <c r="H28" s="41" t="s">
        <v>25</v>
      </c>
      <c r="I28" s="47"/>
      <c r="L28" s="40">
        <v>1002.7</v>
      </c>
    </row>
    <row r="29" spans="1:12" ht="12.75">
      <c r="A29" s="1">
        <v>17</v>
      </c>
      <c r="B29" s="45">
        <v>3939.6</v>
      </c>
      <c r="C29" s="3">
        <v>3939.6</v>
      </c>
      <c r="D29" s="4" t="s">
        <v>26</v>
      </c>
      <c r="E29" s="76">
        <v>20</v>
      </c>
      <c r="F29" s="74">
        <v>3959.6</v>
      </c>
      <c r="G29" s="73">
        <v>3959.6</v>
      </c>
      <c r="H29" s="49" t="s">
        <v>35</v>
      </c>
      <c r="I29" s="48">
        <v>978.7</v>
      </c>
      <c r="J29" s="16"/>
      <c r="K29" s="16"/>
      <c r="L29" s="32"/>
    </row>
    <row r="30" spans="1:12" ht="12.75">
      <c r="A30" s="1">
        <v>18</v>
      </c>
      <c r="B30" s="3">
        <v>4107.4</v>
      </c>
      <c r="C30" s="3">
        <v>4107.4</v>
      </c>
      <c r="D30" s="4" t="s">
        <v>27</v>
      </c>
      <c r="E30" s="76">
        <v>20</v>
      </c>
      <c r="F30" s="73">
        <v>4127.4</v>
      </c>
      <c r="G30" s="73">
        <v>4127.4</v>
      </c>
      <c r="H30" t="s">
        <v>28</v>
      </c>
      <c r="I30" s="47"/>
      <c r="L30" s="31"/>
    </row>
    <row r="31" spans="2:12" ht="12.75">
      <c r="B31" s="14"/>
      <c r="C31" s="5"/>
      <c r="D31" s="4"/>
      <c r="E31" s="76"/>
      <c r="F31" s="84">
        <v>4195</v>
      </c>
      <c r="G31" s="77"/>
      <c r="H31" s="13" t="s">
        <v>305</v>
      </c>
      <c r="I31" s="47"/>
      <c r="L31" s="31"/>
    </row>
    <row r="32" spans="1:12" ht="12.75">
      <c r="A32" s="1">
        <v>19</v>
      </c>
      <c r="B32" s="3">
        <v>4375.5</v>
      </c>
      <c r="C32" s="3">
        <v>4375.5</v>
      </c>
      <c r="D32" s="4" t="s">
        <v>29</v>
      </c>
      <c r="E32" s="76">
        <v>20</v>
      </c>
      <c r="F32" s="73">
        <v>4395.5</v>
      </c>
      <c r="G32" s="73">
        <v>4395.5</v>
      </c>
      <c r="H32" s="41" t="s">
        <v>30</v>
      </c>
      <c r="I32" s="47"/>
      <c r="L32" s="40">
        <v>1006.2</v>
      </c>
    </row>
    <row r="33" spans="1:12" ht="12.75">
      <c r="A33" s="1">
        <v>20</v>
      </c>
      <c r="B33" s="45">
        <v>4963</v>
      </c>
      <c r="C33" s="3">
        <v>4963</v>
      </c>
      <c r="D33" s="4" t="s">
        <v>31</v>
      </c>
      <c r="E33" s="76">
        <v>20</v>
      </c>
      <c r="F33" s="74">
        <v>4983</v>
      </c>
      <c r="G33" s="73">
        <v>4983</v>
      </c>
      <c r="H33" s="49" t="s">
        <v>34</v>
      </c>
      <c r="I33" s="48">
        <v>1023.4</v>
      </c>
      <c r="J33" s="16"/>
      <c r="K33" s="16"/>
      <c r="L33" s="24"/>
    </row>
    <row r="34" spans="2:12" ht="12.75">
      <c r="B34" s="14"/>
      <c r="C34" s="5"/>
      <c r="D34" s="4"/>
      <c r="E34" s="76"/>
      <c r="F34" s="84">
        <v>5195</v>
      </c>
      <c r="G34" s="77"/>
      <c r="H34" s="13" t="s">
        <v>306</v>
      </c>
      <c r="I34" s="50"/>
      <c r="L34" s="23"/>
    </row>
    <row r="35" spans="1:12" ht="12.75">
      <c r="A35" s="1">
        <v>21</v>
      </c>
      <c r="B35" s="45">
        <v>5989</v>
      </c>
      <c r="C35" s="3">
        <v>5989</v>
      </c>
      <c r="D35" s="4" t="s">
        <v>32</v>
      </c>
      <c r="E35" s="76">
        <v>20</v>
      </c>
      <c r="F35" s="74">
        <v>6009</v>
      </c>
      <c r="G35" s="73">
        <v>6009</v>
      </c>
      <c r="H35" s="49" t="s">
        <v>33</v>
      </c>
      <c r="I35" s="48">
        <v>1026</v>
      </c>
      <c r="J35" s="16"/>
      <c r="K35" s="16"/>
      <c r="L35" s="24"/>
    </row>
    <row r="36" spans="2:12" ht="12.75">
      <c r="B36" s="14"/>
      <c r="C36" s="5"/>
      <c r="D36" s="4"/>
      <c r="E36" s="76"/>
      <c r="F36" s="84">
        <v>6195</v>
      </c>
      <c r="G36" s="77"/>
      <c r="H36" s="13" t="s">
        <v>307</v>
      </c>
      <c r="I36" s="50"/>
      <c r="L36" s="23"/>
    </row>
    <row r="37" spans="1:12" ht="12.75">
      <c r="A37" s="1">
        <v>22</v>
      </c>
      <c r="B37" s="3">
        <v>6340.6</v>
      </c>
      <c r="C37" s="3">
        <v>6340.6</v>
      </c>
      <c r="D37" s="4" t="s">
        <v>36</v>
      </c>
      <c r="E37" s="76">
        <v>20</v>
      </c>
      <c r="F37" s="73">
        <v>6360.6</v>
      </c>
      <c r="G37" s="73">
        <v>6360.6</v>
      </c>
      <c r="H37" t="s">
        <v>37</v>
      </c>
      <c r="I37" s="50"/>
      <c r="L37" s="23"/>
    </row>
    <row r="38" spans="1:12" ht="12.75">
      <c r="A38" s="1">
        <v>23</v>
      </c>
      <c r="B38" s="45">
        <v>6967.9</v>
      </c>
      <c r="C38" s="3">
        <v>6967.9</v>
      </c>
      <c r="D38" s="4" t="s">
        <v>38</v>
      </c>
      <c r="E38" s="76">
        <v>20</v>
      </c>
      <c r="F38" s="74">
        <v>6987.9</v>
      </c>
      <c r="G38" s="73">
        <v>6987.9</v>
      </c>
      <c r="H38" s="49" t="s">
        <v>279</v>
      </c>
      <c r="I38" s="48">
        <v>978.9</v>
      </c>
      <c r="J38" s="16"/>
      <c r="K38" s="16"/>
      <c r="L38" s="24"/>
    </row>
    <row r="39" spans="1:12" ht="12.75">
      <c r="A39" s="1">
        <v>24</v>
      </c>
      <c r="B39" s="3">
        <v>7096.6</v>
      </c>
      <c r="C39" s="3">
        <v>7096.6</v>
      </c>
      <c r="D39" s="4" t="s">
        <v>39</v>
      </c>
      <c r="E39" s="76">
        <v>20</v>
      </c>
      <c r="F39" s="73">
        <v>7116.6</v>
      </c>
      <c r="G39" s="73">
        <v>7116.6</v>
      </c>
      <c r="H39" s="11" t="s">
        <v>334</v>
      </c>
      <c r="I39" s="50"/>
      <c r="L39" s="23"/>
    </row>
    <row r="40" spans="2:12" ht="12.75">
      <c r="B40" s="14"/>
      <c r="C40" s="5"/>
      <c r="D40" s="4"/>
      <c r="E40" s="76"/>
      <c r="F40" s="84">
        <v>7195</v>
      </c>
      <c r="G40" s="77"/>
      <c r="H40" s="13" t="s">
        <v>309</v>
      </c>
      <c r="I40" s="50"/>
      <c r="L40" s="23"/>
    </row>
    <row r="41" spans="1:12" ht="12.75">
      <c r="A41" s="1">
        <v>25</v>
      </c>
      <c r="B41" s="3">
        <v>7516.5</v>
      </c>
      <c r="C41" s="3">
        <v>7516.5</v>
      </c>
      <c r="D41" s="4" t="s">
        <v>40</v>
      </c>
      <c r="E41" s="76">
        <v>20</v>
      </c>
      <c r="F41" s="73">
        <v>7536.5</v>
      </c>
      <c r="G41" s="73">
        <v>7536.5</v>
      </c>
      <c r="H41" t="s">
        <v>42</v>
      </c>
      <c r="I41" s="50"/>
      <c r="L41" s="23"/>
    </row>
    <row r="42" spans="1:12" ht="12.75">
      <c r="A42" s="1">
        <v>26</v>
      </c>
      <c r="B42" s="3">
        <v>8105.9</v>
      </c>
      <c r="C42" s="3">
        <v>8105.9</v>
      </c>
      <c r="D42" s="4" t="s">
        <v>43</v>
      </c>
      <c r="E42" s="76">
        <v>20</v>
      </c>
      <c r="F42" s="73">
        <v>8125.9</v>
      </c>
      <c r="G42" s="73">
        <v>8125.9</v>
      </c>
      <c r="H42" s="11" t="s">
        <v>335</v>
      </c>
      <c r="I42" s="50"/>
      <c r="L42" s="23"/>
    </row>
    <row r="43" spans="2:12" ht="12.75">
      <c r="B43" s="14"/>
      <c r="C43" s="5"/>
      <c r="D43" s="4"/>
      <c r="E43" s="76"/>
      <c r="F43" s="84">
        <v>8195</v>
      </c>
      <c r="G43" s="77"/>
      <c r="H43" s="13" t="s">
        <v>308</v>
      </c>
      <c r="I43" s="50"/>
      <c r="L43" s="23"/>
    </row>
    <row r="44" spans="1:12" ht="12.75">
      <c r="A44" s="1">
        <v>27</v>
      </c>
      <c r="B44" s="3">
        <v>8657.2</v>
      </c>
      <c r="C44" s="3">
        <v>8657.2</v>
      </c>
      <c r="D44" s="4" t="s">
        <v>44</v>
      </c>
      <c r="E44" s="76">
        <v>20</v>
      </c>
      <c r="F44" s="73">
        <v>8677.2</v>
      </c>
      <c r="G44" s="73">
        <v>8677.2</v>
      </c>
      <c r="H44" t="s">
        <v>45</v>
      </c>
      <c r="I44" s="50"/>
      <c r="L44" s="24"/>
    </row>
    <row r="45" spans="2:12" ht="12.75">
      <c r="B45" s="3"/>
      <c r="C45" s="3"/>
      <c r="D45" s="4"/>
      <c r="E45" s="76"/>
      <c r="F45" s="77"/>
      <c r="G45" s="77"/>
      <c r="I45" s="50"/>
      <c r="L45" s="23"/>
    </row>
    <row r="46" spans="2:12" ht="12.75">
      <c r="B46" s="12" t="s">
        <v>47</v>
      </c>
      <c r="C46" s="3"/>
      <c r="D46" s="4"/>
      <c r="E46" s="76"/>
      <c r="F46" s="77"/>
      <c r="G46" s="77"/>
      <c r="I46" s="50"/>
      <c r="L46" s="23"/>
    </row>
    <row r="47" spans="2:12" ht="12.75">
      <c r="B47" s="3"/>
      <c r="C47" s="3"/>
      <c r="D47" s="4"/>
      <c r="E47" s="76"/>
      <c r="F47" s="77"/>
      <c r="G47" s="77"/>
      <c r="I47" s="50"/>
      <c r="L47" s="23"/>
    </row>
    <row r="48" spans="1:12" ht="12.75">
      <c r="A48" s="1">
        <v>28</v>
      </c>
      <c r="B48" s="3">
        <v>8657.2</v>
      </c>
      <c r="C48" s="3">
        <v>-561.7</v>
      </c>
      <c r="D48" s="4" t="s">
        <v>52</v>
      </c>
      <c r="E48" s="76">
        <v>20</v>
      </c>
      <c r="F48" s="73">
        <v>8677.2</v>
      </c>
      <c r="G48" s="73">
        <v>-561.7</v>
      </c>
      <c r="H48" t="s">
        <v>45</v>
      </c>
      <c r="I48" s="50"/>
      <c r="L48" s="23"/>
    </row>
    <row r="49" spans="1:12" ht="12.75">
      <c r="A49" s="1">
        <v>29</v>
      </c>
      <c r="B49" s="3">
        <v>8866.2</v>
      </c>
      <c r="C49" s="3">
        <v>-352.7</v>
      </c>
      <c r="D49" s="4"/>
      <c r="E49" s="76">
        <v>20</v>
      </c>
      <c r="F49" s="73">
        <v>8886.2</v>
      </c>
      <c r="G49" s="73">
        <v>-352.7</v>
      </c>
      <c r="H49" t="s">
        <v>48</v>
      </c>
      <c r="I49" s="50"/>
      <c r="L49" s="23"/>
    </row>
    <row r="50" spans="1:12" ht="12.75">
      <c r="A50" s="1">
        <v>30</v>
      </c>
      <c r="B50" s="3">
        <v>8908.8</v>
      </c>
      <c r="C50" s="3">
        <v>-310.1</v>
      </c>
      <c r="D50" s="4"/>
      <c r="E50" s="76">
        <v>20</v>
      </c>
      <c r="F50" s="73">
        <v>8928.8</v>
      </c>
      <c r="G50" s="73">
        <v>-310.1</v>
      </c>
      <c r="H50" s="8" t="s">
        <v>337</v>
      </c>
      <c r="I50" s="50"/>
      <c r="L50" s="23"/>
    </row>
    <row r="51" spans="1:12" ht="12.75">
      <c r="A51" s="1">
        <v>31</v>
      </c>
      <c r="B51" s="45">
        <v>8981.1</v>
      </c>
      <c r="C51" s="3" t="s">
        <v>50</v>
      </c>
      <c r="D51" s="4"/>
      <c r="E51" s="76">
        <v>20</v>
      </c>
      <c r="F51" s="74">
        <v>9001.1</v>
      </c>
      <c r="G51" s="73" t="s">
        <v>50</v>
      </c>
      <c r="H51" s="49" t="s">
        <v>49</v>
      </c>
      <c r="I51" s="48">
        <v>2013.2</v>
      </c>
      <c r="J51" s="16"/>
      <c r="K51" s="16"/>
      <c r="L51" s="24"/>
    </row>
    <row r="52" spans="2:12" ht="12.75">
      <c r="B52" s="14"/>
      <c r="C52" s="5"/>
      <c r="D52" s="4"/>
      <c r="E52" s="76"/>
      <c r="F52" s="84">
        <v>9195</v>
      </c>
      <c r="G52" s="77"/>
      <c r="H52" s="13" t="s">
        <v>310</v>
      </c>
      <c r="I52" s="50"/>
      <c r="L52" s="23"/>
    </row>
    <row r="53" spans="1:12" ht="12.75">
      <c r="A53" s="1">
        <v>32</v>
      </c>
      <c r="B53" s="3">
        <v>9218.9</v>
      </c>
      <c r="C53" s="3">
        <v>0</v>
      </c>
      <c r="D53" s="4" t="s">
        <v>51</v>
      </c>
      <c r="E53" s="76">
        <v>20</v>
      </c>
      <c r="F53" s="73">
        <v>9238.9</v>
      </c>
      <c r="G53" s="73">
        <v>0</v>
      </c>
      <c r="H53" t="s">
        <v>60</v>
      </c>
      <c r="I53" s="50"/>
      <c r="L53" s="23"/>
    </row>
    <row r="54" spans="1:12" ht="12.75">
      <c r="A54" s="1">
        <v>33</v>
      </c>
      <c r="B54" s="3">
        <v>9218.9</v>
      </c>
      <c r="C54" s="3">
        <v>0</v>
      </c>
      <c r="D54" s="4" t="s">
        <v>53</v>
      </c>
      <c r="E54" s="76">
        <v>20</v>
      </c>
      <c r="F54" s="73">
        <v>9238.9</v>
      </c>
      <c r="G54" s="73">
        <v>0</v>
      </c>
      <c r="H54" t="s">
        <v>54</v>
      </c>
      <c r="I54" s="50"/>
      <c r="L54" s="23"/>
    </row>
    <row r="55" spans="1:12" ht="12.75">
      <c r="A55" s="1">
        <v>34</v>
      </c>
      <c r="B55" s="3">
        <v>9871.8</v>
      </c>
      <c r="C55" s="3">
        <v>652.9</v>
      </c>
      <c r="D55" s="4"/>
      <c r="E55" s="76">
        <v>20</v>
      </c>
      <c r="F55" s="73">
        <v>9891.8</v>
      </c>
      <c r="G55" s="73">
        <v>652.9</v>
      </c>
      <c r="H55" t="s">
        <v>55</v>
      </c>
      <c r="I55" s="51"/>
      <c r="J55" s="3"/>
      <c r="K55" s="3"/>
      <c r="L55" s="23"/>
    </row>
    <row r="56" spans="1:12" ht="12.75">
      <c r="A56" s="1">
        <v>35</v>
      </c>
      <c r="B56" s="3">
        <v>9915</v>
      </c>
      <c r="C56" s="3">
        <v>696.1</v>
      </c>
      <c r="D56" s="4" t="s">
        <v>57</v>
      </c>
      <c r="E56" s="76">
        <v>20</v>
      </c>
      <c r="F56" s="73">
        <v>9935</v>
      </c>
      <c r="G56" s="73">
        <v>696.1</v>
      </c>
      <c r="H56" t="s">
        <v>56</v>
      </c>
      <c r="I56" s="51"/>
      <c r="J56" s="3"/>
      <c r="K56" s="3"/>
      <c r="L56" s="23"/>
    </row>
    <row r="57" spans="1:12" ht="12.75">
      <c r="A57" s="1">
        <v>36</v>
      </c>
      <c r="B57" s="45">
        <v>9956.3</v>
      </c>
      <c r="C57" s="3">
        <v>737.4</v>
      </c>
      <c r="D57" s="4"/>
      <c r="E57" s="76">
        <v>20</v>
      </c>
      <c r="F57" s="74">
        <v>9976.3</v>
      </c>
      <c r="G57" s="73">
        <v>737.4</v>
      </c>
      <c r="H57" s="49" t="s">
        <v>58</v>
      </c>
      <c r="I57" s="48">
        <v>975.1999999999989</v>
      </c>
      <c r="J57" s="16"/>
      <c r="K57" s="16"/>
      <c r="L57" s="24"/>
    </row>
    <row r="58" spans="2:12" ht="12.75">
      <c r="B58" s="14"/>
      <c r="C58" s="5"/>
      <c r="D58" s="4"/>
      <c r="E58" s="76"/>
      <c r="F58" s="84">
        <v>10195</v>
      </c>
      <c r="G58" s="77"/>
      <c r="H58" s="13" t="s">
        <v>311</v>
      </c>
      <c r="I58" s="50"/>
      <c r="L58" s="23"/>
    </row>
    <row r="59" spans="1:12" ht="12.75">
      <c r="A59" s="1">
        <v>37</v>
      </c>
      <c r="B59" s="3">
        <v>10522.5</v>
      </c>
      <c r="C59" s="3">
        <v>1303.6</v>
      </c>
      <c r="D59" s="4" t="s">
        <v>59</v>
      </c>
      <c r="E59" s="76">
        <v>20</v>
      </c>
      <c r="F59" s="73">
        <v>10542.5</v>
      </c>
      <c r="G59" s="73">
        <v>1303.6</v>
      </c>
      <c r="H59" s="8" t="s">
        <v>338</v>
      </c>
      <c r="I59" s="51"/>
      <c r="J59" s="3"/>
      <c r="K59" s="3"/>
      <c r="L59" s="23"/>
    </row>
    <row r="60" spans="1:12" ht="12.75">
      <c r="A60" s="1">
        <v>38</v>
      </c>
      <c r="B60" s="45">
        <v>10942.7</v>
      </c>
      <c r="C60" s="3">
        <v>1723.8</v>
      </c>
      <c r="D60" s="4"/>
      <c r="E60" s="76">
        <v>20</v>
      </c>
      <c r="F60" s="74">
        <v>10962.7</v>
      </c>
      <c r="G60" s="73">
        <v>1723.8</v>
      </c>
      <c r="H60" s="49" t="s">
        <v>61</v>
      </c>
      <c r="I60" s="48">
        <v>986.4000000000015</v>
      </c>
      <c r="J60" s="16"/>
      <c r="K60" s="16"/>
      <c r="L60" s="24"/>
    </row>
    <row r="61" spans="2:12" ht="12.75">
      <c r="B61" s="14"/>
      <c r="C61" s="5"/>
      <c r="D61" s="4"/>
      <c r="E61" s="76"/>
      <c r="F61" s="84">
        <v>11195</v>
      </c>
      <c r="G61" s="77"/>
      <c r="H61" s="13" t="s">
        <v>312</v>
      </c>
      <c r="I61" s="50"/>
      <c r="L61" s="23"/>
    </row>
    <row r="62" spans="1:12" ht="12.75">
      <c r="A62" s="1">
        <v>39</v>
      </c>
      <c r="B62" s="3">
        <v>11675.8</v>
      </c>
      <c r="C62" s="3">
        <v>2456.9</v>
      </c>
      <c r="D62" s="4" t="s">
        <v>63</v>
      </c>
      <c r="E62" s="76">
        <v>20</v>
      </c>
      <c r="F62" s="73">
        <v>11695.8</v>
      </c>
      <c r="G62" s="73">
        <v>2456.9</v>
      </c>
      <c r="H62" t="s">
        <v>62</v>
      </c>
      <c r="I62" s="51"/>
      <c r="J62" s="3"/>
      <c r="K62" s="3"/>
      <c r="L62" s="23"/>
    </row>
    <row r="63" spans="1:12" ht="12.75">
      <c r="A63" s="1">
        <v>40</v>
      </c>
      <c r="B63" s="45">
        <v>11946.3</v>
      </c>
      <c r="C63" s="3">
        <v>2727.4</v>
      </c>
      <c r="D63" s="4" t="s">
        <v>64</v>
      </c>
      <c r="E63" s="76">
        <v>20</v>
      </c>
      <c r="F63" s="74">
        <v>11966.3</v>
      </c>
      <c r="G63" s="73">
        <v>2727.4</v>
      </c>
      <c r="H63" s="49" t="s">
        <v>65</v>
      </c>
      <c r="I63" s="48">
        <v>1003.6</v>
      </c>
      <c r="J63" s="16"/>
      <c r="K63" s="16"/>
      <c r="L63" s="24"/>
    </row>
    <row r="64" spans="2:12" ht="12.75">
      <c r="B64" s="3"/>
      <c r="C64" s="3"/>
      <c r="D64" s="4"/>
      <c r="E64" s="76"/>
      <c r="F64" s="77"/>
      <c r="G64" s="77"/>
      <c r="H64" s="8"/>
      <c r="I64" s="50"/>
      <c r="L64" s="23"/>
    </row>
    <row r="65" spans="2:12" ht="12.75">
      <c r="B65" s="12" t="s">
        <v>66</v>
      </c>
      <c r="C65" s="3"/>
      <c r="D65" s="4"/>
      <c r="E65" s="76"/>
      <c r="F65" s="77"/>
      <c r="G65" s="77"/>
      <c r="I65" s="50"/>
      <c r="L65" s="23"/>
    </row>
    <row r="66" spans="2:12" ht="12.75">
      <c r="B66" s="3"/>
      <c r="C66" s="3"/>
      <c r="D66" s="4"/>
      <c r="E66" s="76"/>
      <c r="F66" s="77"/>
      <c r="G66" s="77"/>
      <c r="I66" s="50"/>
      <c r="L66" s="23"/>
    </row>
    <row r="67" spans="1:12" ht="12.75">
      <c r="A67" s="1">
        <v>41</v>
      </c>
      <c r="B67" s="45">
        <v>11946.3</v>
      </c>
      <c r="C67" s="3">
        <v>0</v>
      </c>
      <c r="D67" s="4" t="s">
        <v>67</v>
      </c>
      <c r="E67" s="76">
        <v>20</v>
      </c>
      <c r="F67" s="74">
        <v>11966.3</v>
      </c>
      <c r="G67" s="73">
        <v>0</v>
      </c>
      <c r="H67" s="49" t="s">
        <v>65</v>
      </c>
      <c r="I67" s="50"/>
      <c r="L67" s="23"/>
    </row>
    <row r="68" spans="2:12" ht="12.75">
      <c r="B68" s="14"/>
      <c r="C68" s="5"/>
      <c r="D68" s="4"/>
      <c r="E68" s="76"/>
      <c r="F68" s="84">
        <v>12195</v>
      </c>
      <c r="G68" s="77"/>
      <c r="H68" s="13" t="s">
        <v>313</v>
      </c>
      <c r="I68" s="50"/>
      <c r="L68" s="23"/>
    </row>
    <row r="69" spans="1:12" ht="12.75">
      <c r="A69" s="1">
        <v>42</v>
      </c>
      <c r="B69" s="3">
        <v>12262.2</v>
      </c>
      <c r="C69" s="3">
        <v>315.9</v>
      </c>
      <c r="D69" s="4" t="s">
        <v>68</v>
      </c>
      <c r="E69" s="76">
        <v>20</v>
      </c>
      <c r="F69" s="73">
        <v>12282.2</v>
      </c>
      <c r="G69" s="73">
        <v>315.9</v>
      </c>
      <c r="H69" t="s">
        <v>69</v>
      </c>
      <c r="I69" s="50"/>
      <c r="L69" s="23"/>
    </row>
    <row r="70" spans="1:12" ht="12.75">
      <c r="A70" s="1">
        <v>43</v>
      </c>
      <c r="B70" s="3">
        <v>12574.4</v>
      </c>
      <c r="C70" s="3">
        <v>628.1</v>
      </c>
      <c r="D70" s="4" t="s">
        <v>70</v>
      </c>
      <c r="E70" s="76">
        <v>20</v>
      </c>
      <c r="F70" s="73">
        <v>12594.4</v>
      </c>
      <c r="G70" s="73">
        <v>628.1</v>
      </c>
      <c r="H70" t="s">
        <v>80</v>
      </c>
      <c r="I70" s="50"/>
      <c r="L70" s="23"/>
    </row>
    <row r="71" spans="1:12" ht="12.75">
      <c r="A71" s="1">
        <v>44</v>
      </c>
      <c r="B71" s="3">
        <v>12681.8</v>
      </c>
      <c r="C71" s="3">
        <v>735.5</v>
      </c>
      <c r="D71" s="4" t="s">
        <v>71</v>
      </c>
      <c r="E71" s="76">
        <v>20</v>
      </c>
      <c r="F71" s="73">
        <v>12701.8</v>
      </c>
      <c r="G71" s="73">
        <v>735.5</v>
      </c>
      <c r="H71" t="s">
        <v>77</v>
      </c>
      <c r="I71" s="50"/>
      <c r="L71" s="23"/>
    </row>
    <row r="72" spans="1:12" ht="12.75">
      <c r="A72" s="1">
        <v>45</v>
      </c>
      <c r="B72" s="3">
        <v>12846.3</v>
      </c>
      <c r="C72" s="3">
        <v>900</v>
      </c>
      <c r="D72" s="4" t="s">
        <v>72</v>
      </c>
      <c r="E72" s="76">
        <v>20</v>
      </c>
      <c r="F72" s="73">
        <v>12866.3</v>
      </c>
      <c r="G72" s="73">
        <v>900</v>
      </c>
      <c r="H72" t="s">
        <v>73</v>
      </c>
      <c r="I72" s="50"/>
      <c r="L72" s="23"/>
    </row>
    <row r="73" spans="2:12" ht="12.75">
      <c r="B73" s="3"/>
      <c r="C73" s="3"/>
      <c r="D73" s="4"/>
      <c r="E73" s="76"/>
      <c r="F73" s="77"/>
      <c r="G73" s="77"/>
      <c r="H73" s="6" t="s">
        <v>74</v>
      </c>
      <c r="I73" s="50"/>
      <c r="L73" s="23"/>
    </row>
    <row r="74" spans="2:12" ht="12.75">
      <c r="B74" s="3"/>
      <c r="C74" s="3"/>
      <c r="D74" s="4"/>
      <c r="E74" s="76"/>
      <c r="F74" s="77"/>
      <c r="G74" s="77"/>
      <c r="H74" s="6" t="s">
        <v>75</v>
      </c>
      <c r="I74" s="50"/>
      <c r="L74" s="23"/>
    </row>
    <row r="75" spans="2:12" ht="12.75">
      <c r="B75" s="3"/>
      <c r="C75" s="3"/>
      <c r="D75" s="4"/>
      <c r="E75" s="76"/>
      <c r="F75" s="77"/>
      <c r="G75" s="77"/>
      <c r="H75" s="6" t="s">
        <v>76</v>
      </c>
      <c r="I75" s="50"/>
      <c r="L75" s="23"/>
    </row>
    <row r="76" spans="1:12" ht="12.75">
      <c r="A76" s="1">
        <v>46</v>
      </c>
      <c r="B76" s="45">
        <v>12932</v>
      </c>
      <c r="C76" s="3">
        <v>985.7</v>
      </c>
      <c r="D76" s="4" t="s">
        <v>78</v>
      </c>
      <c r="E76" s="76">
        <v>20</v>
      </c>
      <c r="F76" s="74">
        <v>12952</v>
      </c>
      <c r="G76" s="73">
        <v>985.7</v>
      </c>
      <c r="H76" s="49" t="s">
        <v>79</v>
      </c>
      <c r="I76" s="48">
        <v>985.7</v>
      </c>
      <c r="J76" s="16"/>
      <c r="K76" s="16"/>
      <c r="L76" s="24"/>
    </row>
    <row r="77" spans="2:12" ht="12.75">
      <c r="B77" s="3"/>
      <c r="C77" s="3"/>
      <c r="D77" s="4"/>
      <c r="E77" s="76"/>
      <c r="F77" s="77"/>
      <c r="G77" s="77"/>
      <c r="I77" s="50"/>
      <c r="L77" s="23"/>
    </row>
    <row r="78" spans="2:12" ht="12.75">
      <c r="B78" s="12" t="s">
        <v>81</v>
      </c>
      <c r="C78" s="3"/>
      <c r="D78" s="4"/>
      <c r="E78" s="76"/>
      <c r="F78" s="77"/>
      <c r="G78" s="77"/>
      <c r="I78" s="50"/>
      <c r="L78" s="23"/>
    </row>
    <row r="79" spans="2:12" ht="12.75">
      <c r="B79" s="3"/>
      <c r="C79" s="3"/>
      <c r="D79" s="4"/>
      <c r="E79" s="76"/>
      <c r="F79" s="77"/>
      <c r="G79" s="77"/>
      <c r="I79" s="50"/>
      <c r="L79" s="23"/>
    </row>
    <row r="80" spans="1:12" ht="12.75">
      <c r="A80" s="1">
        <v>47</v>
      </c>
      <c r="B80" s="45">
        <v>12932</v>
      </c>
      <c r="C80" s="3">
        <v>0</v>
      </c>
      <c r="D80" s="4" t="s">
        <v>83</v>
      </c>
      <c r="E80" s="76">
        <v>20</v>
      </c>
      <c r="F80" s="74">
        <v>12952</v>
      </c>
      <c r="G80" s="73">
        <v>0</v>
      </c>
      <c r="H80" s="49" t="s">
        <v>79</v>
      </c>
      <c r="I80" s="50"/>
      <c r="L80" s="23"/>
    </row>
    <row r="81" spans="2:12" ht="12.75">
      <c r="B81" s="14"/>
      <c r="C81" s="5"/>
      <c r="D81" s="4"/>
      <c r="E81" s="76"/>
      <c r="F81" s="84">
        <v>13195</v>
      </c>
      <c r="G81" s="77"/>
      <c r="H81" s="13" t="s">
        <v>314</v>
      </c>
      <c r="I81" s="50"/>
      <c r="L81" s="23"/>
    </row>
    <row r="82" spans="1:12" ht="12.75">
      <c r="A82" s="1">
        <v>48</v>
      </c>
      <c r="B82" s="3">
        <v>13753.9</v>
      </c>
      <c r="C82" s="3">
        <v>821.9</v>
      </c>
      <c r="D82" s="4" t="s">
        <v>82</v>
      </c>
      <c r="E82" s="76">
        <v>20</v>
      </c>
      <c r="F82" s="73">
        <v>13773.9</v>
      </c>
      <c r="G82" s="73">
        <v>821.9</v>
      </c>
      <c r="H82" t="s">
        <v>114</v>
      </c>
      <c r="I82" s="50"/>
      <c r="L82" s="23"/>
    </row>
    <row r="83" spans="1:12" ht="12.75">
      <c r="A83" s="1">
        <v>49</v>
      </c>
      <c r="B83" s="3">
        <v>13805.5</v>
      </c>
      <c r="C83" s="3">
        <v>873.5</v>
      </c>
      <c r="D83" s="4" t="s">
        <v>84</v>
      </c>
      <c r="E83" s="76">
        <v>20</v>
      </c>
      <c r="F83" s="73">
        <v>13825.5</v>
      </c>
      <c r="G83" s="73">
        <v>873.5</v>
      </c>
      <c r="H83" t="s">
        <v>109</v>
      </c>
      <c r="I83" s="50"/>
      <c r="L83" s="23"/>
    </row>
    <row r="84" spans="1:12" ht="12.75">
      <c r="A84" s="1">
        <v>50</v>
      </c>
      <c r="B84" s="45">
        <v>13938.8</v>
      </c>
      <c r="C84" s="3">
        <v>1006.8</v>
      </c>
      <c r="D84" s="4" t="s">
        <v>85</v>
      </c>
      <c r="E84" s="76">
        <v>20</v>
      </c>
      <c r="F84" s="74">
        <v>13958.8</v>
      </c>
      <c r="G84" s="73">
        <v>1006.8</v>
      </c>
      <c r="H84" s="49" t="s">
        <v>86</v>
      </c>
      <c r="I84" s="48">
        <v>1006.8</v>
      </c>
      <c r="J84" s="16"/>
      <c r="K84" s="16"/>
      <c r="L84" s="24"/>
    </row>
    <row r="85" spans="2:12" ht="12.75">
      <c r="B85" s="14"/>
      <c r="C85" s="5"/>
      <c r="D85" s="4"/>
      <c r="E85" s="76"/>
      <c r="F85" s="84">
        <v>14195</v>
      </c>
      <c r="G85" s="77"/>
      <c r="H85" s="13" t="s">
        <v>315</v>
      </c>
      <c r="I85" s="50"/>
      <c r="L85" s="23"/>
    </row>
    <row r="86" spans="1:12" ht="12.75">
      <c r="A86" s="1">
        <v>51</v>
      </c>
      <c r="B86" s="1">
        <v>14938.8</v>
      </c>
      <c r="C86" s="3">
        <v>2000</v>
      </c>
      <c r="D86" s="4" t="s">
        <v>87</v>
      </c>
      <c r="E86" s="76">
        <v>20</v>
      </c>
      <c r="F86" s="73">
        <v>14958.8</v>
      </c>
      <c r="G86" s="73">
        <v>2000</v>
      </c>
      <c r="H86" t="s">
        <v>88</v>
      </c>
      <c r="I86" s="50"/>
      <c r="L86" s="23"/>
    </row>
    <row r="87" spans="3:12" ht="12.75">
      <c r="C87" s="3"/>
      <c r="D87" s="4"/>
      <c r="E87" s="76"/>
      <c r="F87" s="77"/>
      <c r="G87" s="77"/>
      <c r="H87" s="6" t="s">
        <v>89</v>
      </c>
      <c r="I87" s="50"/>
      <c r="L87" s="23"/>
    </row>
    <row r="88" spans="1:12" ht="12.75">
      <c r="A88" s="1">
        <v>52</v>
      </c>
      <c r="B88" s="1">
        <v>14952.1</v>
      </c>
      <c r="C88" s="3">
        <v>2018.1</v>
      </c>
      <c r="D88" s="4" t="s">
        <v>90</v>
      </c>
      <c r="E88" s="76">
        <v>20</v>
      </c>
      <c r="F88" s="73">
        <v>14972.1</v>
      </c>
      <c r="G88" s="73">
        <v>2018.1</v>
      </c>
      <c r="H88" t="s">
        <v>91</v>
      </c>
      <c r="I88" s="50"/>
      <c r="L88" s="23"/>
    </row>
    <row r="89" spans="2:12" ht="12.75">
      <c r="B89" s="14"/>
      <c r="C89" s="5"/>
      <c r="D89" s="4"/>
      <c r="E89" s="76"/>
      <c r="F89" s="84">
        <v>15195</v>
      </c>
      <c r="G89" s="77"/>
      <c r="H89" s="13" t="s">
        <v>316</v>
      </c>
      <c r="I89" s="50"/>
      <c r="L89" s="23"/>
    </row>
    <row r="90" spans="1:12" ht="12.75">
      <c r="A90" s="1">
        <v>53</v>
      </c>
      <c r="B90" s="1">
        <v>15938.8</v>
      </c>
      <c r="C90" s="3">
        <v>3000</v>
      </c>
      <c r="D90" s="4" t="s">
        <v>92</v>
      </c>
      <c r="E90" s="76">
        <v>20</v>
      </c>
      <c r="F90" s="73">
        <v>15958.8</v>
      </c>
      <c r="G90" s="73">
        <v>3000</v>
      </c>
      <c r="H90" t="s">
        <v>345</v>
      </c>
      <c r="I90" s="50"/>
      <c r="L90" s="23"/>
    </row>
    <row r="91" spans="1:12" ht="12.75">
      <c r="A91" s="1">
        <v>54</v>
      </c>
      <c r="B91" s="1">
        <v>16121.5</v>
      </c>
      <c r="C91" s="3">
        <v>3182.7</v>
      </c>
      <c r="D91" s="4" t="s">
        <v>93</v>
      </c>
      <c r="E91" s="76">
        <v>20</v>
      </c>
      <c r="F91" s="73">
        <v>16141.5</v>
      </c>
      <c r="G91" s="73">
        <v>3182.7</v>
      </c>
      <c r="H91" t="s">
        <v>94</v>
      </c>
      <c r="I91" s="50"/>
      <c r="L91" s="23"/>
    </row>
    <row r="92" spans="2:12" ht="12.75">
      <c r="B92" s="14"/>
      <c r="C92" s="5"/>
      <c r="D92" s="4"/>
      <c r="E92" s="76"/>
      <c r="F92" s="84">
        <v>16195</v>
      </c>
      <c r="G92" s="77"/>
      <c r="H92" s="13" t="s">
        <v>317</v>
      </c>
      <c r="I92" s="50"/>
      <c r="L92" s="23"/>
    </row>
    <row r="93" spans="1:12" ht="12.75">
      <c r="A93" s="1">
        <v>55</v>
      </c>
      <c r="B93" s="1">
        <v>16785.1</v>
      </c>
      <c r="C93" s="3">
        <v>3851.1</v>
      </c>
      <c r="D93" s="4" t="s">
        <v>95</v>
      </c>
      <c r="E93" s="76">
        <v>20</v>
      </c>
      <c r="F93" s="73">
        <v>16805.1</v>
      </c>
      <c r="G93" s="73">
        <v>3851.1</v>
      </c>
      <c r="H93" t="s">
        <v>96</v>
      </c>
      <c r="I93" s="50"/>
      <c r="L93" s="23"/>
    </row>
    <row r="94" spans="1:12" ht="12.75">
      <c r="A94" s="1">
        <v>56</v>
      </c>
      <c r="B94" s="1">
        <v>16887.6</v>
      </c>
      <c r="C94" s="3">
        <v>3953.6</v>
      </c>
      <c r="D94" s="4" t="s">
        <v>97</v>
      </c>
      <c r="E94" s="76">
        <v>20</v>
      </c>
      <c r="F94" s="73">
        <v>16907.6</v>
      </c>
      <c r="G94" s="73">
        <v>3953.6</v>
      </c>
      <c r="H94" t="s">
        <v>98</v>
      </c>
      <c r="I94" s="50"/>
      <c r="L94" s="23"/>
    </row>
    <row r="95" spans="1:12" ht="12.75">
      <c r="A95" s="1">
        <v>57</v>
      </c>
      <c r="B95" s="3">
        <v>16929.3</v>
      </c>
      <c r="C95" s="3">
        <v>3995.3</v>
      </c>
      <c r="D95" s="4"/>
      <c r="E95" s="76">
        <v>20</v>
      </c>
      <c r="F95" s="73">
        <v>16949.3</v>
      </c>
      <c r="G95" s="73">
        <v>3995.3</v>
      </c>
      <c r="H95" t="s">
        <v>100</v>
      </c>
      <c r="I95" s="50"/>
      <c r="L95" s="23"/>
    </row>
    <row r="96" spans="1:12" ht="12.75">
      <c r="A96" s="1">
        <v>58</v>
      </c>
      <c r="B96" s="3">
        <v>16934</v>
      </c>
      <c r="C96" s="3">
        <v>4000</v>
      </c>
      <c r="D96" s="4" t="s">
        <v>99</v>
      </c>
      <c r="E96" s="76">
        <v>20</v>
      </c>
      <c r="F96" s="76">
        <v>16954</v>
      </c>
      <c r="G96" s="73">
        <v>4000</v>
      </c>
      <c r="H96" s="8" t="s">
        <v>348</v>
      </c>
      <c r="I96" s="50"/>
      <c r="L96" s="23"/>
    </row>
    <row r="97" spans="2:12" ht="12.75">
      <c r="B97" s="3"/>
      <c r="C97" s="3"/>
      <c r="D97" s="4"/>
      <c r="E97" s="75">
        <v>64.2</v>
      </c>
      <c r="F97" s="78">
        <v>16998.2</v>
      </c>
      <c r="G97" s="78">
        <v>4044.2</v>
      </c>
      <c r="H97" s="58" t="s">
        <v>353</v>
      </c>
      <c r="I97" s="50"/>
      <c r="L97" s="23"/>
    </row>
    <row r="98" spans="2:12" ht="12.75">
      <c r="B98" s="3"/>
      <c r="C98" s="3"/>
      <c r="D98" s="4"/>
      <c r="E98" s="75">
        <v>108.4</v>
      </c>
      <c r="F98" s="78">
        <v>17042.4</v>
      </c>
      <c r="G98" s="79">
        <v>4088.4</v>
      </c>
      <c r="H98" s="8" t="s">
        <v>348</v>
      </c>
      <c r="I98" s="50"/>
      <c r="L98" s="23"/>
    </row>
    <row r="99" spans="1:12" ht="12.75">
      <c r="A99" s="1">
        <v>59</v>
      </c>
      <c r="B99" s="3">
        <v>16938.5</v>
      </c>
      <c r="C99" s="3">
        <v>4004.5</v>
      </c>
      <c r="D99" s="4"/>
      <c r="E99" s="76">
        <v>108.4</v>
      </c>
      <c r="F99" s="73">
        <v>17046.9</v>
      </c>
      <c r="G99" s="73">
        <v>4092.9</v>
      </c>
      <c r="H99" t="s">
        <v>100</v>
      </c>
      <c r="I99" s="50"/>
      <c r="L99" s="23"/>
    </row>
    <row r="100" spans="2:12" ht="12.75">
      <c r="B100" s="14"/>
      <c r="C100" s="3"/>
      <c r="D100" s="4"/>
      <c r="E100" s="76"/>
      <c r="F100" s="84">
        <v>17195</v>
      </c>
      <c r="G100" s="77"/>
      <c r="H100" s="13" t="s">
        <v>318</v>
      </c>
      <c r="I100" s="50"/>
      <c r="L100" s="23"/>
    </row>
    <row r="101" spans="1:12" ht="12.75">
      <c r="A101" s="1">
        <v>60</v>
      </c>
      <c r="B101" s="3">
        <v>17087</v>
      </c>
      <c r="C101" s="3">
        <v>4148.5</v>
      </c>
      <c r="D101" s="4" t="s">
        <v>103</v>
      </c>
      <c r="E101" s="76">
        <v>108.4</v>
      </c>
      <c r="F101" s="73">
        <v>17195.4</v>
      </c>
      <c r="G101" s="73">
        <v>4236.9</v>
      </c>
      <c r="H101" t="s">
        <v>96</v>
      </c>
      <c r="I101" s="50"/>
      <c r="L101" s="23"/>
    </row>
    <row r="102" spans="1:12" ht="12.75">
      <c r="A102" s="1">
        <v>61</v>
      </c>
      <c r="B102" s="3">
        <v>17750.4</v>
      </c>
      <c r="C102" s="3">
        <v>4816.4</v>
      </c>
      <c r="D102" s="4" t="s">
        <v>105</v>
      </c>
      <c r="E102" s="76">
        <v>108.4</v>
      </c>
      <c r="F102" s="73">
        <v>17858.800000000003</v>
      </c>
      <c r="G102" s="73">
        <v>4904.799999999999</v>
      </c>
      <c r="H102" t="s">
        <v>94</v>
      </c>
      <c r="I102" s="50"/>
      <c r="L102" s="23"/>
    </row>
    <row r="103" spans="2:12" ht="12.75">
      <c r="B103" s="14"/>
      <c r="C103" s="3"/>
      <c r="D103" s="4"/>
      <c r="E103" s="76"/>
      <c r="F103" s="84">
        <v>18195</v>
      </c>
      <c r="G103" s="77"/>
      <c r="H103" s="13" t="s">
        <v>319</v>
      </c>
      <c r="I103" s="50"/>
      <c r="L103" s="23"/>
    </row>
    <row r="104" spans="1:12" ht="12.75">
      <c r="A104" s="1">
        <v>63</v>
      </c>
      <c r="B104" s="3">
        <v>18916.5</v>
      </c>
      <c r="C104" s="3">
        <v>5982.5</v>
      </c>
      <c r="D104" s="4" t="s">
        <v>106</v>
      </c>
      <c r="E104" s="76">
        <v>108.4</v>
      </c>
      <c r="F104" s="73">
        <v>19024.9</v>
      </c>
      <c r="G104" s="73">
        <v>6070.9</v>
      </c>
      <c r="H104" t="s">
        <v>91</v>
      </c>
      <c r="I104" s="50"/>
      <c r="L104" s="23"/>
    </row>
    <row r="105" spans="2:12" ht="12.75">
      <c r="B105" s="14"/>
      <c r="C105" s="3"/>
      <c r="D105" s="4"/>
      <c r="E105" s="76"/>
      <c r="F105" s="84">
        <v>19195</v>
      </c>
      <c r="G105" s="77"/>
      <c r="H105" s="13" t="s">
        <v>320</v>
      </c>
      <c r="I105" s="50"/>
      <c r="L105" s="23"/>
    </row>
    <row r="106" spans="1:12" ht="12.75">
      <c r="A106" s="1">
        <v>64</v>
      </c>
      <c r="B106" s="45">
        <v>19928.3</v>
      </c>
      <c r="C106" s="3">
        <v>6994.3</v>
      </c>
      <c r="D106" s="4" t="s">
        <v>107</v>
      </c>
      <c r="E106" s="76">
        <v>108.4</v>
      </c>
      <c r="F106" s="74">
        <v>20036.7</v>
      </c>
      <c r="G106" s="73">
        <v>7082.7</v>
      </c>
      <c r="H106" s="49" t="s">
        <v>108</v>
      </c>
      <c r="I106" s="48">
        <v>5989.5</v>
      </c>
      <c r="J106" s="16"/>
      <c r="K106" s="16"/>
      <c r="L106" s="24"/>
    </row>
    <row r="107" spans="1:12" ht="12.75">
      <c r="A107" s="1">
        <v>65</v>
      </c>
      <c r="B107" s="3">
        <v>20061.6</v>
      </c>
      <c r="C107" s="3">
        <v>7127.6</v>
      </c>
      <c r="D107" s="4" t="s">
        <v>110</v>
      </c>
      <c r="E107" s="76">
        <v>108.4</v>
      </c>
      <c r="F107" s="73">
        <v>20170</v>
      </c>
      <c r="G107" s="73">
        <v>7216</v>
      </c>
      <c r="H107" t="s">
        <v>112</v>
      </c>
      <c r="I107" s="50"/>
      <c r="L107" s="23"/>
    </row>
    <row r="108" spans="1:12" ht="12.75">
      <c r="A108" s="1">
        <v>66</v>
      </c>
      <c r="B108" s="3">
        <v>20061.6</v>
      </c>
      <c r="C108" s="3">
        <v>0</v>
      </c>
      <c r="D108" s="4" t="s">
        <v>111</v>
      </c>
      <c r="E108" s="76">
        <v>108.4</v>
      </c>
      <c r="F108" s="73">
        <v>20170</v>
      </c>
      <c r="G108" s="73">
        <v>0</v>
      </c>
      <c r="H108" t="s">
        <v>113</v>
      </c>
      <c r="I108" s="50"/>
      <c r="L108" s="23"/>
    </row>
    <row r="109" spans="2:12" ht="12.75">
      <c r="B109" s="3"/>
      <c r="C109" s="3"/>
      <c r="D109" s="4"/>
      <c r="E109" s="76"/>
      <c r="F109" s="77"/>
      <c r="G109" s="77"/>
      <c r="H109" s="6" t="s">
        <v>115</v>
      </c>
      <c r="I109" s="50"/>
      <c r="L109" s="23"/>
    </row>
    <row r="110" spans="2:12" ht="12.75">
      <c r="B110" s="3"/>
      <c r="C110" s="3"/>
      <c r="D110" s="4"/>
      <c r="E110" s="76"/>
      <c r="F110" s="77"/>
      <c r="G110" s="77"/>
      <c r="H110" s="6" t="s">
        <v>116</v>
      </c>
      <c r="I110" s="50"/>
      <c r="L110" s="23"/>
    </row>
    <row r="111" spans="2:12" ht="12.75">
      <c r="B111" s="14"/>
      <c r="C111" s="3"/>
      <c r="D111" s="4"/>
      <c r="E111" s="76"/>
      <c r="F111" s="84">
        <v>20195</v>
      </c>
      <c r="G111" s="77"/>
      <c r="H111" s="13" t="s">
        <v>321</v>
      </c>
      <c r="I111" s="50"/>
      <c r="L111" s="23"/>
    </row>
    <row r="112" spans="1:12" ht="12.75">
      <c r="A112" s="1">
        <v>67</v>
      </c>
      <c r="B112" s="3">
        <v>20113.2</v>
      </c>
      <c r="C112" s="3">
        <v>51.6</v>
      </c>
      <c r="D112" s="4"/>
      <c r="E112" s="76">
        <v>108.4</v>
      </c>
      <c r="F112" s="73">
        <v>20221.600000000002</v>
      </c>
      <c r="G112" s="73">
        <v>51.6</v>
      </c>
      <c r="H112" t="s">
        <v>114</v>
      </c>
      <c r="I112" s="50"/>
      <c r="L112" s="23"/>
    </row>
    <row r="113" spans="1:12" ht="12.75">
      <c r="A113" s="1">
        <v>68</v>
      </c>
      <c r="B113" s="45">
        <v>20932.8</v>
      </c>
      <c r="C113" s="3">
        <v>871.2</v>
      </c>
      <c r="D113" s="4" t="s">
        <v>32</v>
      </c>
      <c r="E113" s="76">
        <v>108.4</v>
      </c>
      <c r="F113" s="74">
        <v>21041.2</v>
      </c>
      <c r="G113" s="73">
        <v>871.2</v>
      </c>
      <c r="H113" s="49" t="s">
        <v>79</v>
      </c>
      <c r="I113" s="48">
        <v>1004.5</v>
      </c>
      <c r="J113" s="16"/>
      <c r="K113" s="16"/>
      <c r="L113" s="24"/>
    </row>
    <row r="114" spans="2:12" ht="12.75">
      <c r="B114" s="45"/>
      <c r="C114" s="3"/>
      <c r="D114" s="4"/>
      <c r="E114" s="76"/>
      <c r="F114" s="77"/>
      <c r="G114" s="77"/>
      <c r="H114" s="57" t="s">
        <v>340</v>
      </c>
      <c r="I114" s="48"/>
      <c r="J114" s="16"/>
      <c r="K114" s="16"/>
      <c r="L114" s="24"/>
    </row>
    <row r="115" spans="2:12" ht="12.75">
      <c r="B115" s="3"/>
      <c r="C115" s="3"/>
      <c r="D115" s="4"/>
      <c r="E115" s="76"/>
      <c r="F115" s="77"/>
      <c r="G115" s="77"/>
      <c r="H115" s="57" t="s">
        <v>341</v>
      </c>
      <c r="I115" s="50"/>
      <c r="L115" s="23"/>
    </row>
    <row r="116" spans="2:12" ht="12.75">
      <c r="B116" s="3"/>
      <c r="C116" s="3"/>
      <c r="D116" s="4"/>
      <c r="E116" s="76"/>
      <c r="F116" s="77"/>
      <c r="G116" s="77"/>
      <c r="H116" s="57" t="s">
        <v>342</v>
      </c>
      <c r="I116" s="50"/>
      <c r="L116" s="23"/>
    </row>
    <row r="117" spans="2:12" ht="12.75">
      <c r="B117" s="3"/>
      <c r="C117" s="3"/>
      <c r="D117" s="4"/>
      <c r="E117" s="76"/>
      <c r="F117" s="77"/>
      <c r="G117" s="77"/>
      <c r="H117" s="57"/>
      <c r="I117" s="50"/>
      <c r="L117" s="23"/>
    </row>
    <row r="118" spans="2:12" ht="12.75">
      <c r="B118" s="12" t="s">
        <v>117</v>
      </c>
      <c r="C118" s="3"/>
      <c r="D118" s="4"/>
      <c r="E118" s="76"/>
      <c r="F118" s="77"/>
      <c r="G118" s="77"/>
      <c r="I118" s="50"/>
      <c r="L118" s="23"/>
    </row>
    <row r="119" spans="2:12" ht="12.75">
      <c r="B119" s="3"/>
      <c r="C119" s="3"/>
      <c r="D119" s="4"/>
      <c r="E119" s="76"/>
      <c r="F119" s="77"/>
      <c r="G119" s="77"/>
      <c r="I119" s="50"/>
      <c r="L119" s="23"/>
    </row>
    <row r="120" spans="2:12" ht="12.75">
      <c r="B120" s="14"/>
      <c r="C120" s="3"/>
      <c r="D120" s="4"/>
      <c r="E120" s="76"/>
      <c r="F120" s="84">
        <v>21195</v>
      </c>
      <c r="G120" s="77"/>
      <c r="H120" s="13" t="s">
        <v>293</v>
      </c>
      <c r="I120" s="50"/>
      <c r="L120" s="23"/>
    </row>
    <row r="121" spans="1:12" ht="12.75">
      <c r="A121" s="1">
        <v>69</v>
      </c>
      <c r="B121" s="45">
        <v>21918.5</v>
      </c>
      <c r="C121" s="3">
        <v>-985.7</v>
      </c>
      <c r="D121" s="4" t="s">
        <v>120</v>
      </c>
      <c r="E121" s="76">
        <v>108.4</v>
      </c>
      <c r="F121" s="74">
        <v>22026.9</v>
      </c>
      <c r="G121" s="73">
        <v>-985.7</v>
      </c>
      <c r="H121" s="49" t="s">
        <v>118</v>
      </c>
      <c r="I121" s="48">
        <v>985.7</v>
      </c>
      <c r="J121" s="16"/>
      <c r="K121" s="16"/>
      <c r="L121" s="24"/>
    </row>
    <row r="122" spans="2:12" ht="12.75">
      <c r="B122" s="3"/>
      <c r="C122" s="3"/>
      <c r="D122" s="4"/>
      <c r="E122" s="76"/>
      <c r="F122" s="77"/>
      <c r="G122" s="77"/>
      <c r="H122" s="6" t="s">
        <v>119</v>
      </c>
      <c r="I122" s="50"/>
      <c r="L122" s="23"/>
    </row>
    <row r="123" spans="1:12" ht="12.75">
      <c r="A123" s="1">
        <v>70</v>
      </c>
      <c r="B123" s="45">
        <v>21918.5</v>
      </c>
      <c r="C123" s="3">
        <v>-2727.4</v>
      </c>
      <c r="D123" s="4" t="s">
        <v>120</v>
      </c>
      <c r="E123" s="76">
        <v>108.4</v>
      </c>
      <c r="F123" s="74">
        <v>22026.9</v>
      </c>
      <c r="G123" s="73">
        <v>-2727.4</v>
      </c>
      <c r="H123" s="49" t="s">
        <v>118</v>
      </c>
      <c r="I123" s="50"/>
      <c r="L123" s="23"/>
    </row>
    <row r="124" spans="2:12" ht="12.75">
      <c r="B124" s="14"/>
      <c r="C124" s="3"/>
      <c r="D124" s="4"/>
      <c r="E124" s="76"/>
      <c r="F124" s="84">
        <v>22195</v>
      </c>
      <c r="G124" s="77"/>
      <c r="H124" s="13" t="s">
        <v>292</v>
      </c>
      <c r="I124" s="50"/>
      <c r="L124" s="23"/>
    </row>
    <row r="125" spans="1:12" ht="12.75">
      <c r="A125" s="1">
        <v>71</v>
      </c>
      <c r="B125" s="3">
        <v>22189</v>
      </c>
      <c r="C125" s="3">
        <v>-2456.9</v>
      </c>
      <c r="D125" s="4" t="s">
        <v>120</v>
      </c>
      <c r="E125" s="76">
        <v>108.4</v>
      </c>
      <c r="F125" s="73">
        <v>22297.4</v>
      </c>
      <c r="G125" s="73">
        <v>-2456.9</v>
      </c>
      <c r="H125" t="s">
        <v>294</v>
      </c>
      <c r="I125" s="50"/>
      <c r="L125" s="23"/>
    </row>
    <row r="126" spans="1:12" ht="12.75">
      <c r="A126" s="1">
        <v>72</v>
      </c>
      <c r="B126" s="45">
        <v>22922.1</v>
      </c>
      <c r="C126" s="3">
        <v>-1723.8</v>
      </c>
      <c r="D126" s="4" t="s">
        <v>120</v>
      </c>
      <c r="E126" s="76">
        <v>108.4</v>
      </c>
      <c r="F126" s="74">
        <v>23030.5</v>
      </c>
      <c r="G126" s="73">
        <v>-1723.8</v>
      </c>
      <c r="H126" s="49" t="s">
        <v>121</v>
      </c>
      <c r="I126" s="48">
        <v>1003.6</v>
      </c>
      <c r="J126" s="16"/>
      <c r="K126" s="16"/>
      <c r="L126" s="24"/>
    </row>
    <row r="127" spans="2:12" ht="12.75">
      <c r="B127" s="14"/>
      <c r="C127" s="3"/>
      <c r="D127" s="4"/>
      <c r="E127" s="76"/>
      <c r="F127" s="84">
        <v>23195</v>
      </c>
      <c r="G127" s="77"/>
      <c r="H127" s="13" t="s">
        <v>291</v>
      </c>
      <c r="I127" s="50"/>
      <c r="L127" s="23"/>
    </row>
    <row r="128" spans="1:12" ht="12.75">
      <c r="A128" s="1">
        <v>73</v>
      </c>
      <c r="B128" s="3">
        <v>23342.3</v>
      </c>
      <c r="C128" s="3">
        <v>-1303.6</v>
      </c>
      <c r="D128" s="4" t="s">
        <v>120</v>
      </c>
      <c r="E128" s="76">
        <v>108.4</v>
      </c>
      <c r="F128" s="73">
        <v>23450.7</v>
      </c>
      <c r="G128" s="73">
        <v>-1303.6</v>
      </c>
      <c r="H128" s="8" t="s">
        <v>339</v>
      </c>
      <c r="I128" s="50"/>
      <c r="L128" s="23"/>
    </row>
    <row r="129" spans="1:12" ht="12.75">
      <c r="A129" s="1">
        <v>74</v>
      </c>
      <c r="B129" s="45">
        <v>23908.5</v>
      </c>
      <c r="C129" s="3">
        <v>-737.4</v>
      </c>
      <c r="D129" s="4"/>
      <c r="E129" s="76">
        <v>108.4</v>
      </c>
      <c r="F129" s="74">
        <v>24016.9</v>
      </c>
      <c r="G129" s="73">
        <v>-737.4</v>
      </c>
      <c r="H129" s="49" t="s">
        <v>122</v>
      </c>
      <c r="I129" s="46">
        <v>986.4000000000015</v>
      </c>
      <c r="J129" s="15"/>
      <c r="K129" s="15"/>
      <c r="L129" s="24"/>
    </row>
    <row r="130" spans="1:12" ht="12.75">
      <c r="A130" s="1">
        <v>75</v>
      </c>
      <c r="B130" s="3">
        <v>23993</v>
      </c>
      <c r="C130" s="3">
        <v>-652.9</v>
      </c>
      <c r="D130" s="4" t="s">
        <v>120</v>
      </c>
      <c r="E130" s="76">
        <v>108.4</v>
      </c>
      <c r="F130" s="73">
        <v>24101.4</v>
      </c>
      <c r="G130" s="73">
        <v>-652.9</v>
      </c>
      <c r="H130" t="s">
        <v>295</v>
      </c>
      <c r="I130" s="50"/>
      <c r="L130" s="23"/>
    </row>
    <row r="131" spans="2:12" ht="12.75">
      <c r="B131" s="14"/>
      <c r="C131" s="3"/>
      <c r="D131" s="4"/>
      <c r="E131" s="76"/>
      <c r="F131" s="84">
        <v>24195</v>
      </c>
      <c r="G131" s="77"/>
      <c r="H131" s="13" t="s">
        <v>290</v>
      </c>
      <c r="I131" s="50"/>
      <c r="L131" s="23"/>
    </row>
    <row r="132" spans="1:12" ht="12.75">
      <c r="A132" s="1">
        <v>76</v>
      </c>
      <c r="B132" s="3">
        <v>24645.9</v>
      </c>
      <c r="C132" s="3">
        <v>0</v>
      </c>
      <c r="D132" s="4" t="s">
        <v>120</v>
      </c>
      <c r="E132" s="76">
        <v>108.4</v>
      </c>
      <c r="F132" s="73">
        <v>24754.300000000003</v>
      </c>
      <c r="G132" s="73">
        <v>0</v>
      </c>
      <c r="H132" t="s">
        <v>125</v>
      </c>
      <c r="I132" s="50"/>
      <c r="L132" s="23"/>
    </row>
    <row r="133" spans="1:12" ht="12.75">
      <c r="A133" s="1">
        <v>77</v>
      </c>
      <c r="B133" s="45">
        <v>24883.7</v>
      </c>
      <c r="C133" s="3">
        <v>237.8</v>
      </c>
      <c r="D133" s="4" t="s">
        <v>120</v>
      </c>
      <c r="E133" s="76">
        <v>108.4</v>
      </c>
      <c r="F133" s="74">
        <v>24992.100000000002</v>
      </c>
      <c r="G133" s="73">
        <v>237.8</v>
      </c>
      <c r="H133" s="49" t="s">
        <v>49</v>
      </c>
      <c r="I133" s="48">
        <v>975.2000000000007</v>
      </c>
      <c r="J133" s="16"/>
      <c r="K133" s="16"/>
      <c r="L133" s="24"/>
    </row>
    <row r="134" spans="2:12" ht="12.75">
      <c r="B134" s="3"/>
      <c r="C134" s="3"/>
      <c r="D134" s="4"/>
      <c r="E134" s="76"/>
      <c r="F134" s="77"/>
      <c r="G134" s="77"/>
      <c r="H134" s="6" t="s">
        <v>128</v>
      </c>
      <c r="I134" s="50"/>
      <c r="L134" s="23"/>
    </row>
    <row r="135" spans="2:12" ht="12.75">
      <c r="B135" s="3"/>
      <c r="C135" s="3"/>
      <c r="D135" s="4"/>
      <c r="E135" s="76"/>
      <c r="F135" s="77"/>
      <c r="G135" s="77"/>
      <c r="I135" s="50"/>
      <c r="L135" s="23"/>
    </row>
    <row r="136" spans="2:12" ht="12.75">
      <c r="B136" s="12" t="s">
        <v>123</v>
      </c>
      <c r="C136" s="3"/>
      <c r="D136" s="4"/>
      <c r="E136" s="76"/>
      <c r="F136" s="77"/>
      <c r="G136" s="77"/>
      <c r="I136" s="50"/>
      <c r="L136" s="23"/>
    </row>
    <row r="137" spans="2:12" ht="12.75">
      <c r="B137" s="3"/>
      <c r="C137" s="3"/>
      <c r="E137" s="76"/>
      <c r="F137" s="80"/>
      <c r="G137" s="80"/>
      <c r="I137" s="50"/>
      <c r="L137" s="23"/>
    </row>
    <row r="138" spans="1:12" ht="12.75">
      <c r="A138" s="1">
        <v>78</v>
      </c>
      <c r="B138" s="45">
        <v>24883.7</v>
      </c>
      <c r="C138" s="3">
        <v>0</v>
      </c>
      <c r="D138" s="4" t="s">
        <v>124</v>
      </c>
      <c r="E138" s="76">
        <v>108.4</v>
      </c>
      <c r="F138" s="74">
        <v>24992.100000000002</v>
      </c>
      <c r="G138" s="73">
        <v>0</v>
      </c>
      <c r="H138" s="49" t="s">
        <v>49</v>
      </c>
      <c r="I138" s="50"/>
      <c r="L138" s="23"/>
    </row>
    <row r="139" spans="2:12" ht="12.75">
      <c r="B139" s="14"/>
      <c r="C139" s="3"/>
      <c r="D139" s="4"/>
      <c r="E139" s="76"/>
      <c r="F139" s="84">
        <v>25195</v>
      </c>
      <c r="G139" s="77"/>
      <c r="H139" s="13" t="s">
        <v>289</v>
      </c>
      <c r="I139" s="50"/>
      <c r="L139" s="23"/>
    </row>
    <row r="140" spans="1:12" ht="12.75">
      <c r="A140" s="1">
        <v>79</v>
      </c>
      <c r="B140" s="3">
        <v>25206.2</v>
      </c>
      <c r="C140" s="3">
        <v>322.5</v>
      </c>
      <c r="D140" s="4" t="s">
        <v>126</v>
      </c>
      <c r="E140" s="76">
        <v>108.4</v>
      </c>
      <c r="F140" s="73">
        <v>25314.600000000002</v>
      </c>
      <c r="G140" s="73">
        <v>322.5</v>
      </c>
      <c r="H140" t="s">
        <v>127</v>
      </c>
      <c r="I140" s="50"/>
      <c r="L140" s="23"/>
    </row>
    <row r="141" spans="1:12" ht="12.75">
      <c r="A141" s="1">
        <v>80</v>
      </c>
      <c r="B141" s="3">
        <v>25782.7</v>
      </c>
      <c r="C141" s="3">
        <v>899</v>
      </c>
      <c r="D141" s="4" t="s">
        <v>129</v>
      </c>
      <c r="E141" s="76">
        <v>108.4</v>
      </c>
      <c r="F141" s="73">
        <v>25891.100000000002</v>
      </c>
      <c r="G141" s="73">
        <v>899</v>
      </c>
      <c r="H141" t="s">
        <v>130</v>
      </c>
      <c r="I141" s="50"/>
      <c r="L141" s="23"/>
    </row>
    <row r="142" spans="1:12" ht="12.75">
      <c r="A142" s="1">
        <v>81</v>
      </c>
      <c r="B142" s="45">
        <v>25890</v>
      </c>
      <c r="C142" s="3">
        <v>1006.3</v>
      </c>
      <c r="D142" s="4" t="s">
        <v>131</v>
      </c>
      <c r="E142" s="76">
        <v>108.4</v>
      </c>
      <c r="F142" s="74">
        <v>25998.4</v>
      </c>
      <c r="G142" s="73">
        <v>1006.3</v>
      </c>
      <c r="H142" s="49" t="s">
        <v>132</v>
      </c>
      <c r="I142" s="48">
        <v>1006.3</v>
      </c>
      <c r="J142" s="16"/>
      <c r="K142" s="16"/>
      <c r="L142" s="24"/>
    </row>
    <row r="143" spans="2:12" ht="12.75">
      <c r="B143" s="3"/>
      <c r="C143" s="3"/>
      <c r="D143" s="4"/>
      <c r="E143" s="76"/>
      <c r="F143" s="77"/>
      <c r="G143" s="77"/>
      <c r="H143" s="6" t="s">
        <v>133</v>
      </c>
      <c r="I143" s="50"/>
      <c r="L143" s="23"/>
    </row>
    <row r="144" spans="2:12" ht="12.75">
      <c r="B144" s="3"/>
      <c r="C144" s="3"/>
      <c r="D144" s="4"/>
      <c r="E144" s="76"/>
      <c r="F144" s="77"/>
      <c r="G144" s="77"/>
      <c r="H144" s="6" t="s">
        <v>134</v>
      </c>
      <c r="I144" s="50"/>
      <c r="L144" s="23"/>
    </row>
    <row r="145" spans="1:12" ht="12.75">
      <c r="A145" s="1">
        <v>82</v>
      </c>
      <c r="B145" s="45">
        <v>25890</v>
      </c>
      <c r="C145" s="3">
        <v>-3688.6</v>
      </c>
      <c r="D145" s="4" t="s">
        <v>135</v>
      </c>
      <c r="E145" s="76">
        <v>108.4</v>
      </c>
      <c r="F145" s="74">
        <v>25998.4</v>
      </c>
      <c r="G145" s="73">
        <v>-3688.6</v>
      </c>
      <c r="H145" s="49" t="s">
        <v>132</v>
      </c>
      <c r="I145" s="50"/>
      <c r="L145" s="23"/>
    </row>
    <row r="146" spans="1:12" ht="12.75">
      <c r="A146" s="1">
        <v>83</v>
      </c>
      <c r="B146" s="3">
        <v>26018.5</v>
      </c>
      <c r="C146" s="3">
        <v>-3560.1</v>
      </c>
      <c r="D146" s="4" t="s">
        <v>136</v>
      </c>
      <c r="E146" s="76">
        <v>108.4</v>
      </c>
      <c r="F146" s="73">
        <v>26126.9</v>
      </c>
      <c r="G146" s="73">
        <v>-3560.1</v>
      </c>
      <c r="H146" t="s">
        <v>137</v>
      </c>
      <c r="I146" s="50"/>
      <c r="L146" s="23"/>
    </row>
    <row r="147" spans="2:12" ht="12.75">
      <c r="B147" s="14"/>
      <c r="C147" s="3"/>
      <c r="D147" s="4"/>
      <c r="E147" s="76"/>
      <c r="F147" s="84">
        <v>26195</v>
      </c>
      <c r="G147" s="77"/>
      <c r="H147" s="13" t="s">
        <v>288</v>
      </c>
      <c r="I147" s="50"/>
      <c r="L147" s="23"/>
    </row>
    <row r="148" spans="1:12" ht="12.75">
      <c r="A148" s="1">
        <v>84</v>
      </c>
      <c r="B148" s="18">
        <v>26423.3</v>
      </c>
      <c r="C148" s="3">
        <v>-3155.3</v>
      </c>
      <c r="D148" s="4" t="s">
        <v>138</v>
      </c>
      <c r="E148" s="76">
        <v>108.4</v>
      </c>
      <c r="F148" s="73">
        <v>26531.7</v>
      </c>
      <c r="G148" s="73">
        <v>-3155.3</v>
      </c>
      <c r="H148" s="52" t="s">
        <v>139</v>
      </c>
      <c r="I148" s="50"/>
      <c r="J148" s="33" t="s">
        <v>327</v>
      </c>
      <c r="L148" s="23"/>
    </row>
    <row r="149" spans="1:12" ht="12.75">
      <c r="A149" s="1">
        <v>85</v>
      </c>
      <c r="B149" s="3">
        <v>26498.2</v>
      </c>
      <c r="C149" s="3">
        <v>-3080.4</v>
      </c>
      <c r="D149" s="4" t="s">
        <v>140</v>
      </c>
      <c r="E149" s="76">
        <v>108.4</v>
      </c>
      <c r="F149" s="73">
        <v>26606.600000000002</v>
      </c>
      <c r="G149" s="73">
        <v>-3080.4</v>
      </c>
      <c r="H149" s="37" t="s">
        <v>141</v>
      </c>
      <c r="I149" s="50"/>
      <c r="J149" s="28"/>
      <c r="K149" s="36" t="s">
        <v>327</v>
      </c>
      <c r="L149" s="23"/>
    </row>
    <row r="150" spans="1:12" ht="12.75">
      <c r="A150" s="1">
        <v>86</v>
      </c>
      <c r="B150" s="3">
        <v>26499</v>
      </c>
      <c r="C150" s="3">
        <v>-3079.6</v>
      </c>
      <c r="D150" s="4" t="s">
        <v>142</v>
      </c>
      <c r="E150" s="76">
        <v>108.4</v>
      </c>
      <c r="F150" s="73">
        <v>26607.4</v>
      </c>
      <c r="G150" s="73">
        <v>-3079.6</v>
      </c>
      <c r="H150" s="41" t="s">
        <v>143</v>
      </c>
      <c r="I150" s="50"/>
      <c r="J150" s="28"/>
      <c r="K150" s="25"/>
      <c r="L150" s="39" t="s">
        <v>327</v>
      </c>
    </row>
    <row r="151" spans="1:12" ht="12.75">
      <c r="A151" s="1">
        <v>87</v>
      </c>
      <c r="B151" s="3">
        <v>26681.7</v>
      </c>
      <c r="C151" s="3">
        <v>-2896.9</v>
      </c>
      <c r="D151" s="4" t="s">
        <v>145</v>
      </c>
      <c r="E151" s="76">
        <v>108.4</v>
      </c>
      <c r="F151" s="73">
        <v>26790.100000000002</v>
      </c>
      <c r="G151" s="73">
        <v>-2896.9</v>
      </c>
      <c r="H151" t="s">
        <v>144</v>
      </c>
      <c r="I151" s="50"/>
      <c r="J151" s="28"/>
      <c r="K151" s="25"/>
      <c r="L151" s="31"/>
    </row>
    <row r="152" spans="1:12" ht="12.75">
      <c r="A152" s="1">
        <v>88</v>
      </c>
      <c r="B152" s="45">
        <v>26875.9</v>
      </c>
      <c r="C152" s="3">
        <v>-2702.7</v>
      </c>
      <c r="D152" s="4" t="s">
        <v>147</v>
      </c>
      <c r="E152" s="76">
        <v>108.4</v>
      </c>
      <c r="F152" s="74">
        <v>26984.300000000003</v>
      </c>
      <c r="G152" s="73">
        <v>-2702.7</v>
      </c>
      <c r="H152" s="49" t="s">
        <v>146</v>
      </c>
      <c r="I152" s="48">
        <v>985.9</v>
      </c>
      <c r="J152" s="29"/>
      <c r="K152" s="26"/>
      <c r="L152" s="32"/>
    </row>
    <row r="153" spans="2:12" ht="12.75">
      <c r="B153" s="14"/>
      <c r="C153" s="3"/>
      <c r="D153" s="4"/>
      <c r="E153" s="76"/>
      <c r="F153" s="84">
        <v>27195</v>
      </c>
      <c r="G153" s="77"/>
      <c r="H153" s="13" t="s">
        <v>287</v>
      </c>
      <c r="I153" s="50"/>
      <c r="J153" s="28"/>
      <c r="K153" s="25"/>
      <c r="L153" s="31"/>
    </row>
    <row r="154" spans="1:12" ht="12.75">
      <c r="A154" s="1">
        <v>89</v>
      </c>
      <c r="B154" s="3">
        <v>27278</v>
      </c>
      <c r="C154" s="3">
        <v>-2300.6</v>
      </c>
      <c r="D154" s="4" t="s">
        <v>148</v>
      </c>
      <c r="E154" s="76">
        <v>108.4</v>
      </c>
      <c r="F154" s="73">
        <v>27386.4</v>
      </c>
      <c r="G154" s="73">
        <v>-2300.6</v>
      </c>
      <c r="H154" t="s">
        <v>149</v>
      </c>
      <c r="I154" s="50"/>
      <c r="J154" s="28"/>
      <c r="K154" s="25"/>
      <c r="L154" s="31"/>
    </row>
    <row r="155" spans="1:12" ht="12.75">
      <c r="A155" s="1">
        <v>90</v>
      </c>
      <c r="B155" s="3">
        <v>27456</v>
      </c>
      <c r="C155" s="3">
        <v>-2122.6</v>
      </c>
      <c r="D155" s="4"/>
      <c r="E155" s="76">
        <v>108.4</v>
      </c>
      <c r="F155" s="73">
        <v>27564.4</v>
      </c>
      <c r="G155" s="73">
        <v>-2122.6</v>
      </c>
      <c r="H155" s="52" t="s">
        <v>150</v>
      </c>
      <c r="I155" s="51"/>
      <c r="J155" s="34">
        <v>1032.7</v>
      </c>
      <c r="K155" s="27"/>
      <c r="L155" s="31"/>
    </row>
    <row r="156" spans="1:12" ht="12.75">
      <c r="A156" s="1">
        <v>91</v>
      </c>
      <c r="B156" s="3">
        <v>27468.7</v>
      </c>
      <c r="C156" s="3">
        <v>-2109.9</v>
      </c>
      <c r="D156" s="4" t="s">
        <v>151</v>
      </c>
      <c r="E156" s="76">
        <v>108.4</v>
      </c>
      <c r="F156" s="73">
        <v>27577.100000000002</v>
      </c>
      <c r="G156" s="73">
        <v>-2109.9</v>
      </c>
      <c r="H156" s="37" t="s">
        <v>152</v>
      </c>
      <c r="I156" s="51"/>
      <c r="J156" s="30"/>
      <c r="K156" s="38">
        <v>970.5</v>
      </c>
      <c r="L156" s="31"/>
    </row>
    <row r="157" spans="1:12" ht="12.75">
      <c r="A157" s="1">
        <v>92</v>
      </c>
      <c r="B157" s="3">
        <v>27496.4</v>
      </c>
      <c r="C157" s="3">
        <v>-2082.2</v>
      </c>
      <c r="D157" s="4" t="s">
        <v>151</v>
      </c>
      <c r="E157" s="76">
        <v>108.4</v>
      </c>
      <c r="F157" s="73">
        <v>27604.800000000003</v>
      </c>
      <c r="G157" s="73">
        <v>-2082.2</v>
      </c>
      <c r="H157" s="41" t="s">
        <v>153</v>
      </c>
      <c r="I157" s="51"/>
      <c r="J157" s="30"/>
      <c r="K157" s="27"/>
      <c r="L157" s="40">
        <v>997.4</v>
      </c>
    </row>
    <row r="158" spans="1:12" ht="12.75">
      <c r="A158" s="1">
        <v>93</v>
      </c>
      <c r="B158" s="45">
        <v>27854.5</v>
      </c>
      <c r="C158" s="3">
        <v>-1724.1</v>
      </c>
      <c r="D158" s="4" t="s">
        <v>154</v>
      </c>
      <c r="E158" s="76">
        <v>108.4</v>
      </c>
      <c r="F158" s="74">
        <v>27962.9</v>
      </c>
      <c r="G158" s="73">
        <v>-1724.1</v>
      </c>
      <c r="H158" s="49" t="s">
        <v>155</v>
      </c>
      <c r="I158" s="48">
        <v>978.6</v>
      </c>
      <c r="J158" s="29"/>
      <c r="K158" s="26"/>
      <c r="L158" s="32"/>
    </row>
    <row r="159" spans="1:12" ht="12.75">
      <c r="A159" s="1">
        <v>94</v>
      </c>
      <c r="B159" s="3">
        <v>27956.9</v>
      </c>
      <c r="C159" s="3">
        <v>-1621.7</v>
      </c>
      <c r="D159" s="4" t="s">
        <v>156</v>
      </c>
      <c r="E159" s="76">
        <v>108.4</v>
      </c>
      <c r="F159" s="73">
        <v>28065.300000000003</v>
      </c>
      <c r="G159" s="73">
        <v>-1621.7</v>
      </c>
      <c r="H159" s="19" t="s">
        <v>256</v>
      </c>
      <c r="I159" s="50"/>
      <c r="J159" s="28"/>
      <c r="K159" s="25"/>
      <c r="L159" s="31"/>
    </row>
    <row r="160" spans="1:12" ht="12.75">
      <c r="A160" s="1">
        <v>95</v>
      </c>
      <c r="B160" s="3">
        <v>27996.3</v>
      </c>
      <c r="C160" s="3">
        <v>-1582.3</v>
      </c>
      <c r="D160" s="4" t="s">
        <v>157</v>
      </c>
      <c r="E160" s="76">
        <v>108.4</v>
      </c>
      <c r="F160" s="73">
        <v>28104.7</v>
      </c>
      <c r="G160" s="73">
        <v>-1582.3</v>
      </c>
      <c r="H160" t="s">
        <v>158</v>
      </c>
      <c r="I160" s="50"/>
      <c r="J160" s="28"/>
      <c r="K160" s="25"/>
      <c r="L160" s="31"/>
    </row>
    <row r="161" spans="2:12" ht="12.75">
      <c r="B161" s="14"/>
      <c r="C161" s="3"/>
      <c r="D161" s="4"/>
      <c r="E161" s="76"/>
      <c r="F161" s="84">
        <v>28195</v>
      </c>
      <c r="G161" s="77"/>
      <c r="H161" s="13" t="s">
        <v>286</v>
      </c>
      <c r="I161" s="50"/>
      <c r="J161" s="28"/>
      <c r="K161" s="25"/>
      <c r="L161" s="31"/>
    </row>
    <row r="162" spans="1:12" ht="12.75">
      <c r="A162" s="60" t="s">
        <v>349</v>
      </c>
      <c r="B162" s="5">
        <v>28426.5</v>
      </c>
      <c r="C162" s="5">
        <v>-1152.1000000000001</v>
      </c>
      <c r="D162" s="4"/>
      <c r="E162" s="76">
        <v>108.4</v>
      </c>
      <c r="F162" s="73">
        <v>28534.9</v>
      </c>
      <c r="G162" s="73">
        <v>-1152.1000000000001</v>
      </c>
      <c r="H162" s="52" t="s">
        <v>354</v>
      </c>
      <c r="I162" s="50"/>
      <c r="J162" s="34">
        <v>970.5</v>
      </c>
      <c r="K162" s="25"/>
      <c r="L162" s="31"/>
    </row>
    <row r="163" spans="1:12" ht="12.75">
      <c r="A163" s="1">
        <v>96</v>
      </c>
      <c r="B163" s="3">
        <v>28431.7</v>
      </c>
      <c r="C163" s="3">
        <v>-1146.9</v>
      </c>
      <c r="D163" s="4" t="s">
        <v>159</v>
      </c>
      <c r="E163" s="76">
        <v>108.4</v>
      </c>
      <c r="F163" s="73">
        <v>28540.100000000002</v>
      </c>
      <c r="G163" s="73">
        <v>-1146.9</v>
      </c>
      <c r="H163" t="s">
        <v>160</v>
      </c>
      <c r="I163" s="50"/>
      <c r="J163" s="28"/>
      <c r="K163" s="25"/>
      <c r="L163" s="31"/>
    </row>
    <row r="164" spans="1:12" ht="12.75">
      <c r="A164" s="60" t="s">
        <v>349</v>
      </c>
      <c r="B164" s="5">
        <v>28434.2</v>
      </c>
      <c r="C164" s="5">
        <v>-1144.4</v>
      </c>
      <c r="D164" s="4"/>
      <c r="E164" s="76">
        <v>108.4</v>
      </c>
      <c r="F164" s="73">
        <v>28542.600000000002</v>
      </c>
      <c r="G164" s="73">
        <v>-1144.4</v>
      </c>
      <c r="H164" s="37" t="s">
        <v>355</v>
      </c>
      <c r="I164" s="50"/>
      <c r="J164" s="28"/>
      <c r="K164" s="38">
        <v>965.5</v>
      </c>
      <c r="L164" s="31"/>
    </row>
    <row r="165" spans="1:12" ht="12.75">
      <c r="A165" s="1">
        <v>97</v>
      </c>
      <c r="B165" s="3">
        <v>28494</v>
      </c>
      <c r="C165" s="3">
        <v>-1084.6</v>
      </c>
      <c r="D165" s="4" t="s">
        <v>162</v>
      </c>
      <c r="E165" s="76">
        <v>108.4</v>
      </c>
      <c r="F165" s="73">
        <v>28602.4</v>
      </c>
      <c r="G165" s="73">
        <v>-1084.6</v>
      </c>
      <c r="H165" s="41" t="s">
        <v>161</v>
      </c>
      <c r="I165" s="51"/>
      <c r="J165" s="30"/>
      <c r="K165" s="27"/>
      <c r="L165" s="40">
        <v>997.6</v>
      </c>
    </row>
    <row r="166" spans="1:12" ht="12.75">
      <c r="A166" s="1">
        <v>98</v>
      </c>
      <c r="B166" s="45">
        <v>28831.5</v>
      </c>
      <c r="C166" s="3">
        <v>-747.1</v>
      </c>
      <c r="D166" s="4" t="s">
        <v>163</v>
      </c>
      <c r="E166" s="76">
        <v>108.4</v>
      </c>
      <c r="F166" s="74">
        <v>28939.9</v>
      </c>
      <c r="G166" s="73">
        <v>-747.1</v>
      </c>
      <c r="H166" s="49" t="s">
        <v>164</v>
      </c>
      <c r="I166" s="48">
        <v>977</v>
      </c>
      <c r="J166" s="29"/>
      <c r="K166" s="26"/>
      <c r="L166" s="32"/>
    </row>
    <row r="167" spans="1:12" ht="12.75">
      <c r="A167" s="1">
        <v>99</v>
      </c>
      <c r="B167" s="3">
        <v>29014.2</v>
      </c>
      <c r="C167" s="3">
        <v>-564.4</v>
      </c>
      <c r="D167" s="4" t="s">
        <v>165</v>
      </c>
      <c r="E167" s="76">
        <v>108.4</v>
      </c>
      <c r="F167" s="73">
        <v>29122.600000000002</v>
      </c>
      <c r="G167" s="73">
        <v>-564.4</v>
      </c>
      <c r="H167" t="s">
        <v>166</v>
      </c>
      <c r="I167" s="50"/>
      <c r="J167" s="28"/>
      <c r="K167" s="25"/>
      <c r="L167" s="31"/>
    </row>
    <row r="168" spans="2:12" ht="12.75">
      <c r="B168" s="14"/>
      <c r="C168" s="3"/>
      <c r="D168" s="4"/>
      <c r="E168" s="76"/>
      <c r="F168" s="84">
        <v>29195</v>
      </c>
      <c r="G168" s="77"/>
      <c r="H168" s="13" t="s">
        <v>285</v>
      </c>
      <c r="I168" s="50"/>
      <c r="J168" s="28"/>
      <c r="K168" s="25"/>
      <c r="L168" s="31"/>
    </row>
    <row r="169" spans="1:12" ht="12.75">
      <c r="A169" s="1">
        <v>100</v>
      </c>
      <c r="B169" s="3">
        <v>29404.1</v>
      </c>
      <c r="C169" s="3">
        <v>-174.5</v>
      </c>
      <c r="D169" s="4"/>
      <c r="E169" s="76">
        <v>108.4</v>
      </c>
      <c r="F169" s="73">
        <v>29512.5</v>
      </c>
      <c r="G169" s="73">
        <v>-174.5</v>
      </c>
      <c r="H169" s="37" t="s">
        <v>167</v>
      </c>
      <c r="I169" s="51"/>
      <c r="J169" s="30"/>
      <c r="K169" s="38">
        <v>969.9</v>
      </c>
      <c r="L169" s="31"/>
    </row>
    <row r="170" spans="1:12" ht="12.75">
      <c r="A170" s="1">
        <v>101</v>
      </c>
      <c r="B170" s="3">
        <v>29417.7</v>
      </c>
      <c r="C170" s="3">
        <v>-160.9</v>
      </c>
      <c r="D170" s="4"/>
      <c r="E170" s="76">
        <v>108.4</v>
      </c>
      <c r="F170" s="73">
        <v>29526.100000000002</v>
      </c>
      <c r="G170" s="73">
        <v>-160.9</v>
      </c>
      <c r="H170" s="52" t="s">
        <v>168</v>
      </c>
      <c r="I170" s="51"/>
      <c r="J170" s="34">
        <v>991.2</v>
      </c>
      <c r="K170" s="27"/>
      <c r="L170" s="31"/>
    </row>
    <row r="171" spans="1:12" ht="12.75">
      <c r="A171" s="1">
        <v>102</v>
      </c>
      <c r="B171" s="3">
        <v>29492.5</v>
      </c>
      <c r="C171" s="3">
        <v>-86.1</v>
      </c>
      <c r="D171" s="4" t="s">
        <v>170</v>
      </c>
      <c r="E171" s="76">
        <v>108.4</v>
      </c>
      <c r="F171" s="73">
        <v>29600.9</v>
      </c>
      <c r="G171" s="73">
        <v>-86.1</v>
      </c>
      <c r="H171" s="41" t="s">
        <v>169</v>
      </c>
      <c r="I171" s="51"/>
      <c r="J171" s="30"/>
      <c r="K171" s="27"/>
      <c r="L171" s="40">
        <v>998.5</v>
      </c>
    </row>
    <row r="172" spans="1:12" ht="12.75">
      <c r="A172" s="1">
        <v>103</v>
      </c>
      <c r="B172" s="3">
        <v>29578.6</v>
      </c>
      <c r="C172" s="3">
        <v>0</v>
      </c>
      <c r="D172" s="4" t="s">
        <v>171</v>
      </c>
      <c r="E172" s="76">
        <v>108.4</v>
      </c>
      <c r="F172" s="73">
        <v>29687</v>
      </c>
      <c r="G172" s="73">
        <v>0</v>
      </c>
      <c r="H172" t="s">
        <v>172</v>
      </c>
      <c r="I172" s="50"/>
      <c r="J172" s="28"/>
      <c r="K172" s="25"/>
      <c r="L172" s="23"/>
    </row>
    <row r="173" spans="2:12" ht="12.75">
      <c r="B173" s="3"/>
      <c r="C173" s="3"/>
      <c r="D173" s="4"/>
      <c r="E173" s="76"/>
      <c r="F173" s="77"/>
      <c r="G173" s="77"/>
      <c r="I173" s="50"/>
      <c r="J173" s="28"/>
      <c r="K173" s="25"/>
      <c r="L173" s="23"/>
    </row>
    <row r="174" spans="2:12" ht="12.75">
      <c r="B174" s="12" t="s">
        <v>173</v>
      </c>
      <c r="C174" s="3"/>
      <c r="D174" s="4"/>
      <c r="E174" s="76"/>
      <c r="F174" s="77"/>
      <c r="G174" s="77"/>
      <c r="I174" s="50"/>
      <c r="J174" s="28"/>
      <c r="K174" s="25"/>
      <c r="L174" s="23"/>
    </row>
    <row r="175" spans="2:12" ht="12.75">
      <c r="B175" s="3"/>
      <c r="C175" s="3"/>
      <c r="D175" s="4"/>
      <c r="E175" s="76"/>
      <c r="F175" s="77"/>
      <c r="G175" s="77"/>
      <c r="I175" s="50"/>
      <c r="J175" s="28"/>
      <c r="K175" s="25"/>
      <c r="L175" s="23"/>
    </row>
    <row r="176" spans="1:12" ht="12.75">
      <c r="A176" s="1">
        <v>104</v>
      </c>
      <c r="B176" s="3">
        <v>29578.6</v>
      </c>
      <c r="C176" s="3">
        <v>-7913.1</v>
      </c>
      <c r="D176" s="4" t="s">
        <v>174</v>
      </c>
      <c r="E176" s="76">
        <v>108.4</v>
      </c>
      <c r="F176" s="73">
        <v>29687</v>
      </c>
      <c r="G176" s="73">
        <v>-7913.1</v>
      </c>
      <c r="H176" t="s">
        <v>172</v>
      </c>
      <c r="I176" s="50"/>
      <c r="J176" s="28"/>
      <c r="K176" s="25"/>
      <c r="L176" s="23"/>
    </row>
    <row r="177" spans="1:12" ht="12.75">
      <c r="A177" s="1">
        <v>105</v>
      </c>
      <c r="B177" s="45">
        <v>29795.5</v>
      </c>
      <c r="C177" s="3">
        <v>-7696.2</v>
      </c>
      <c r="D177" s="4" t="s">
        <v>175</v>
      </c>
      <c r="E177" s="76">
        <v>108.4</v>
      </c>
      <c r="F177" s="74">
        <v>29903.9</v>
      </c>
      <c r="G177" s="73">
        <v>-7696.2</v>
      </c>
      <c r="H177" s="49" t="s">
        <v>176</v>
      </c>
      <c r="I177" s="48">
        <v>964</v>
      </c>
      <c r="J177" s="29"/>
      <c r="K177" s="26"/>
      <c r="L177" s="24"/>
    </row>
    <row r="178" spans="2:12" ht="12.75">
      <c r="B178" s="14"/>
      <c r="C178" s="3"/>
      <c r="D178" s="4"/>
      <c r="E178" s="76"/>
      <c r="F178" s="84">
        <v>30195</v>
      </c>
      <c r="G178" s="77"/>
      <c r="H178" s="21" t="s">
        <v>284</v>
      </c>
      <c r="I178" s="50"/>
      <c r="J178" s="28"/>
      <c r="K178" s="25"/>
      <c r="L178" s="23"/>
    </row>
    <row r="179" spans="1:12" ht="12.75">
      <c r="A179" s="1">
        <v>106</v>
      </c>
      <c r="B179" s="3">
        <v>30391.3</v>
      </c>
      <c r="C179" s="3">
        <v>-7100.4</v>
      </c>
      <c r="D179" s="4" t="s">
        <v>177</v>
      </c>
      <c r="E179" s="76">
        <v>108.4</v>
      </c>
      <c r="F179" s="73">
        <v>30499.7</v>
      </c>
      <c r="G179" s="73">
        <v>-7100.4</v>
      </c>
      <c r="H179" s="52" t="s">
        <v>178</v>
      </c>
      <c r="I179" s="50"/>
      <c r="J179" s="34">
        <v>973.5999999999985</v>
      </c>
      <c r="K179" s="25"/>
      <c r="L179" s="23"/>
    </row>
    <row r="180" spans="1:12" ht="12.75">
      <c r="A180" s="1">
        <v>107</v>
      </c>
      <c r="B180" s="3">
        <v>30406.7</v>
      </c>
      <c r="C180" s="3">
        <v>-7085</v>
      </c>
      <c r="D180" s="4" t="s">
        <v>181</v>
      </c>
      <c r="E180" s="76">
        <v>108.4</v>
      </c>
      <c r="F180" s="73">
        <v>30515.100000000002</v>
      </c>
      <c r="G180" s="73">
        <v>-7085</v>
      </c>
      <c r="H180" s="37" t="s">
        <v>180</v>
      </c>
      <c r="I180" s="50"/>
      <c r="J180" s="28"/>
      <c r="K180" s="38">
        <f>B180-B169</f>
        <v>1002.6000000000022</v>
      </c>
      <c r="L180" s="23"/>
    </row>
    <row r="181" spans="1:12" ht="12.75">
      <c r="A181" s="1">
        <v>108</v>
      </c>
      <c r="B181" s="3">
        <v>30420.4</v>
      </c>
      <c r="C181" s="3">
        <v>-7071.3</v>
      </c>
      <c r="D181" s="4" t="s">
        <v>179</v>
      </c>
      <c r="E181" s="76">
        <v>108.4</v>
      </c>
      <c r="F181" s="73">
        <v>30528.800000000003</v>
      </c>
      <c r="G181" s="73">
        <v>-7071.3</v>
      </c>
      <c r="H181" t="s">
        <v>185</v>
      </c>
      <c r="I181" s="50"/>
      <c r="J181" s="28"/>
      <c r="L181" s="23"/>
    </row>
    <row r="182" spans="1:12" ht="12.75">
      <c r="A182" s="1">
        <v>109</v>
      </c>
      <c r="B182" s="3">
        <v>30497.8</v>
      </c>
      <c r="C182" s="3">
        <v>-6993.9</v>
      </c>
      <c r="D182" s="4" t="s">
        <v>182</v>
      </c>
      <c r="E182" s="76">
        <v>108.4</v>
      </c>
      <c r="F182" s="73">
        <v>30606.2</v>
      </c>
      <c r="G182" s="73">
        <v>-6993.9</v>
      </c>
      <c r="H182" t="s">
        <v>183</v>
      </c>
      <c r="I182" s="50"/>
      <c r="J182" s="28"/>
      <c r="L182" s="23"/>
    </row>
    <row r="183" spans="1:12" ht="12.75">
      <c r="A183" s="1">
        <v>110</v>
      </c>
      <c r="B183" s="3">
        <v>30629.7</v>
      </c>
      <c r="C183" s="3">
        <v>-6862</v>
      </c>
      <c r="D183" s="4" t="s">
        <v>184</v>
      </c>
      <c r="E183" s="76">
        <v>108.4</v>
      </c>
      <c r="F183" s="73">
        <v>30738.100000000002</v>
      </c>
      <c r="G183" s="73">
        <v>-6862</v>
      </c>
      <c r="H183" s="9" t="s">
        <v>186</v>
      </c>
      <c r="I183" s="50"/>
      <c r="J183" s="28"/>
      <c r="L183" s="23"/>
    </row>
    <row r="184" spans="1:12" ht="12.75">
      <c r="A184" s="1">
        <v>111</v>
      </c>
      <c r="B184" s="45">
        <v>30761.3</v>
      </c>
      <c r="C184" s="3">
        <v>-6730.4</v>
      </c>
      <c r="D184" s="4"/>
      <c r="E184" s="76">
        <v>108.4</v>
      </c>
      <c r="F184" s="74">
        <v>30869.7</v>
      </c>
      <c r="G184" s="73">
        <v>-6730.4</v>
      </c>
      <c r="H184" s="49" t="s">
        <v>187</v>
      </c>
      <c r="I184" s="48">
        <v>965.7999999999993</v>
      </c>
      <c r="J184" s="29"/>
      <c r="K184" s="16"/>
      <c r="L184" s="24"/>
    </row>
    <row r="185" spans="1:12" ht="12.75">
      <c r="A185" s="1">
        <v>112</v>
      </c>
      <c r="B185" s="3">
        <v>30847.2</v>
      </c>
      <c r="C185" s="3">
        <v>-6644.5</v>
      </c>
      <c r="D185" s="4" t="s">
        <v>188</v>
      </c>
      <c r="E185" s="76">
        <v>108.4</v>
      </c>
      <c r="F185" s="73">
        <v>30955.600000000002</v>
      </c>
      <c r="G185" s="73">
        <v>-6644.5</v>
      </c>
      <c r="H185" t="s">
        <v>189</v>
      </c>
      <c r="I185" s="50"/>
      <c r="J185" s="28"/>
      <c r="L185" s="23"/>
    </row>
    <row r="186" spans="2:12" ht="12.75">
      <c r="B186" s="14"/>
      <c r="C186" s="3"/>
      <c r="D186" s="4"/>
      <c r="E186" s="76"/>
      <c r="F186" s="84">
        <v>31195</v>
      </c>
      <c r="G186" s="77"/>
      <c r="H186" s="21" t="s">
        <v>283</v>
      </c>
      <c r="I186" s="50"/>
      <c r="J186" s="28"/>
      <c r="L186" s="23"/>
    </row>
    <row r="187" spans="1:12" ht="12.75">
      <c r="A187" s="1">
        <v>113</v>
      </c>
      <c r="B187" s="3">
        <v>31154.1</v>
      </c>
      <c r="C187" s="1">
        <v>-6337.6</v>
      </c>
      <c r="D187" s="4" t="s">
        <v>190</v>
      </c>
      <c r="E187" s="76">
        <v>108.4</v>
      </c>
      <c r="F187" s="73">
        <v>31262.5</v>
      </c>
      <c r="G187" s="73">
        <v>-6337.6</v>
      </c>
      <c r="H187" s="41" t="s">
        <v>191</v>
      </c>
      <c r="I187" s="50"/>
      <c r="J187" s="28"/>
      <c r="L187" s="39" t="s">
        <v>327</v>
      </c>
    </row>
    <row r="188" spans="1:12" ht="12.75">
      <c r="A188" s="1">
        <v>114</v>
      </c>
      <c r="B188" s="3">
        <v>31376.2</v>
      </c>
      <c r="C188" s="1">
        <v>-6115.5</v>
      </c>
      <c r="D188" s="4" t="s">
        <v>192</v>
      </c>
      <c r="E188" s="76">
        <v>108.4</v>
      </c>
      <c r="F188" s="73">
        <v>31484.600000000002</v>
      </c>
      <c r="G188" s="73">
        <v>-6115.5</v>
      </c>
      <c r="H188" s="52" t="s">
        <v>193</v>
      </c>
      <c r="I188" s="50"/>
      <c r="J188" s="34">
        <v>984.9000000000015</v>
      </c>
      <c r="L188" s="31"/>
    </row>
    <row r="189" spans="1:12" ht="12.75">
      <c r="A189" s="1">
        <v>115</v>
      </c>
      <c r="B189" s="45">
        <v>31746.3</v>
      </c>
      <c r="C189" s="1">
        <v>-5745.4</v>
      </c>
      <c r="D189" s="4" t="s">
        <v>135</v>
      </c>
      <c r="E189" s="76">
        <v>108.4</v>
      </c>
      <c r="F189" s="74">
        <v>31854.7</v>
      </c>
      <c r="G189" s="73">
        <v>-5745.4</v>
      </c>
      <c r="H189" s="49" t="s">
        <v>194</v>
      </c>
      <c r="I189" s="48">
        <v>985</v>
      </c>
      <c r="J189" s="29"/>
      <c r="K189" s="16"/>
      <c r="L189" s="32"/>
    </row>
    <row r="190" spans="1:12" ht="12.75">
      <c r="A190" s="1">
        <v>116</v>
      </c>
      <c r="B190" s="3">
        <v>31794.4</v>
      </c>
      <c r="C190" s="1">
        <v>-5697.3</v>
      </c>
      <c r="D190" s="4" t="s">
        <v>195</v>
      </c>
      <c r="E190" s="76">
        <v>108.4</v>
      </c>
      <c r="F190" s="73">
        <v>31902.800000000003</v>
      </c>
      <c r="G190" s="73">
        <v>-5697.3</v>
      </c>
      <c r="H190" t="s">
        <v>196</v>
      </c>
      <c r="I190" s="50"/>
      <c r="J190" s="28"/>
      <c r="L190" s="31"/>
    </row>
    <row r="191" spans="2:12" ht="12.75">
      <c r="B191" s="14"/>
      <c r="C191" s="3"/>
      <c r="D191" s="4"/>
      <c r="E191" s="76"/>
      <c r="F191" s="84">
        <v>32195</v>
      </c>
      <c r="G191" s="77"/>
      <c r="H191" s="21" t="s">
        <v>282</v>
      </c>
      <c r="I191" s="51"/>
      <c r="J191" s="30"/>
      <c r="K191" s="3"/>
      <c r="L191" s="31"/>
    </row>
    <row r="192" spans="1:12" ht="12.75">
      <c r="A192" s="1">
        <v>117</v>
      </c>
      <c r="B192" s="3">
        <v>32165.7</v>
      </c>
      <c r="C192" s="3">
        <v>-5326</v>
      </c>
      <c r="D192" s="4" t="s">
        <v>195</v>
      </c>
      <c r="E192" s="76">
        <v>108.4</v>
      </c>
      <c r="F192" s="73">
        <v>32274.100000000002</v>
      </c>
      <c r="G192" s="73">
        <v>-5326</v>
      </c>
      <c r="H192" s="41" t="s">
        <v>197</v>
      </c>
      <c r="I192" s="51"/>
      <c r="J192" s="30"/>
      <c r="K192" s="3"/>
      <c r="L192" s="40">
        <v>1011.6</v>
      </c>
    </row>
    <row r="193" spans="1:12" ht="12.75">
      <c r="A193" s="1">
        <v>118</v>
      </c>
      <c r="B193" s="3">
        <v>32272.1</v>
      </c>
      <c r="C193" s="3">
        <v>-5219.6</v>
      </c>
      <c r="D193" s="4" t="s">
        <v>198</v>
      </c>
      <c r="E193" s="76">
        <v>108.4</v>
      </c>
      <c r="F193" s="73">
        <v>32380.5</v>
      </c>
      <c r="G193" s="73">
        <v>-5219.6</v>
      </c>
      <c r="H193" t="s">
        <v>322</v>
      </c>
      <c r="I193" s="50"/>
      <c r="J193" s="28"/>
      <c r="L193" s="31"/>
    </row>
    <row r="194" spans="1:12" ht="12.75">
      <c r="A194" s="1">
        <v>119</v>
      </c>
      <c r="B194" s="3">
        <v>32359.9</v>
      </c>
      <c r="C194" s="3">
        <v>-5131.8</v>
      </c>
      <c r="D194" s="4" t="s">
        <v>140</v>
      </c>
      <c r="E194" s="76">
        <v>108.4</v>
      </c>
      <c r="F194" s="73">
        <v>32468.300000000003</v>
      </c>
      <c r="G194" s="73">
        <v>-5131.8</v>
      </c>
      <c r="H194" s="52" t="s">
        <v>200</v>
      </c>
      <c r="I194" s="51"/>
      <c r="J194" s="34">
        <v>983.7</v>
      </c>
      <c r="K194" s="3"/>
      <c r="L194" s="31"/>
    </row>
    <row r="195" spans="1:12" ht="12.75">
      <c r="A195" s="1">
        <v>120</v>
      </c>
      <c r="B195" s="45">
        <v>32705.9</v>
      </c>
      <c r="C195" s="3">
        <v>-4785.8</v>
      </c>
      <c r="D195" s="4"/>
      <c r="E195" s="76">
        <v>108.4</v>
      </c>
      <c r="F195" s="74">
        <v>32814.3</v>
      </c>
      <c r="G195" s="73">
        <v>-4785.8</v>
      </c>
      <c r="H195" s="49" t="s">
        <v>201</v>
      </c>
      <c r="I195" s="48">
        <v>959.5999999999995</v>
      </c>
      <c r="J195" s="35"/>
      <c r="K195" s="17"/>
      <c r="L195" s="32"/>
    </row>
    <row r="196" spans="2:12" ht="12.75">
      <c r="B196" s="45"/>
      <c r="C196" s="3"/>
      <c r="D196" s="4"/>
      <c r="E196" s="76"/>
      <c r="F196" s="77"/>
      <c r="G196" s="77"/>
      <c r="H196" s="57" t="s">
        <v>336</v>
      </c>
      <c r="I196" s="48"/>
      <c r="J196" s="35"/>
      <c r="K196" s="17"/>
      <c r="L196" s="32"/>
    </row>
    <row r="197" spans="2:12" ht="12.75">
      <c r="B197" s="14"/>
      <c r="C197" s="3"/>
      <c r="D197" s="4"/>
      <c r="E197" s="76"/>
      <c r="F197" s="84">
        <v>33195</v>
      </c>
      <c r="G197" s="77"/>
      <c r="H197" s="21" t="s">
        <v>281</v>
      </c>
      <c r="I197" s="51"/>
      <c r="J197" s="30"/>
      <c r="K197" s="3"/>
      <c r="L197" s="31"/>
    </row>
    <row r="198" spans="1:12" ht="12.75">
      <c r="A198" s="1">
        <v>121</v>
      </c>
      <c r="B198" s="3">
        <v>33122.2</v>
      </c>
      <c r="C198" s="3">
        <v>-4369.5</v>
      </c>
      <c r="D198" s="4" t="s">
        <v>202</v>
      </c>
      <c r="E198" s="76">
        <v>108.4</v>
      </c>
      <c r="F198" s="73">
        <v>33230.6</v>
      </c>
      <c r="G198" s="73">
        <v>-4369.5</v>
      </c>
      <c r="H198" t="s">
        <v>203</v>
      </c>
      <c r="I198" s="50"/>
      <c r="J198" s="28"/>
      <c r="L198" s="31"/>
    </row>
    <row r="199" spans="1:12" ht="12.75">
      <c r="A199" s="1">
        <v>122</v>
      </c>
      <c r="B199" s="3">
        <v>33162.6</v>
      </c>
      <c r="C199" s="3">
        <v>-4329.1</v>
      </c>
      <c r="D199" s="4" t="s">
        <v>204</v>
      </c>
      <c r="E199" s="76">
        <v>108.4</v>
      </c>
      <c r="F199" s="73">
        <v>33271</v>
      </c>
      <c r="G199" s="73">
        <v>-4329.1</v>
      </c>
      <c r="H199" s="41" t="s">
        <v>205</v>
      </c>
      <c r="I199" s="51"/>
      <c r="J199" s="30"/>
      <c r="K199" s="3"/>
      <c r="L199" s="40">
        <v>996.9</v>
      </c>
    </row>
    <row r="200" spans="1:12" ht="12.75">
      <c r="A200" s="1">
        <v>123</v>
      </c>
      <c r="B200" s="3">
        <v>33353</v>
      </c>
      <c r="C200" s="3">
        <v>-4138.7</v>
      </c>
      <c r="D200" s="4" t="s">
        <v>207</v>
      </c>
      <c r="E200" s="76">
        <v>108.4</v>
      </c>
      <c r="F200" s="73">
        <v>33461.4</v>
      </c>
      <c r="G200" s="73">
        <v>-4138.7</v>
      </c>
      <c r="H200" s="52" t="s">
        <v>206</v>
      </c>
      <c r="I200" s="48"/>
      <c r="J200" s="34">
        <v>993.1</v>
      </c>
      <c r="K200" s="3"/>
      <c r="L200" s="23"/>
    </row>
    <row r="201" spans="1:12" ht="12.75">
      <c r="A201" s="1">
        <v>124</v>
      </c>
      <c r="B201" s="3">
        <v>33547.2</v>
      </c>
      <c r="C201" s="3">
        <v>-3944.5</v>
      </c>
      <c r="D201" s="4" t="s">
        <v>208</v>
      </c>
      <c r="E201" s="76">
        <v>108.4</v>
      </c>
      <c r="F201" s="73">
        <v>33655.6</v>
      </c>
      <c r="G201" s="73">
        <v>-3944.5</v>
      </c>
      <c r="H201" t="s">
        <v>209</v>
      </c>
      <c r="I201" s="50"/>
      <c r="J201" s="28"/>
      <c r="L201" s="23"/>
    </row>
    <row r="202" spans="1:12" ht="12.75">
      <c r="A202" s="1">
        <v>125</v>
      </c>
      <c r="B202" s="45">
        <v>33716.4</v>
      </c>
      <c r="C202" s="3">
        <v>-3775.3</v>
      </c>
      <c r="D202" s="4" t="s">
        <v>156</v>
      </c>
      <c r="E202" s="76">
        <v>108.4</v>
      </c>
      <c r="F202" s="74">
        <v>33824.8</v>
      </c>
      <c r="G202" s="73">
        <v>-3775.3</v>
      </c>
      <c r="H202" s="49" t="s">
        <v>210</v>
      </c>
      <c r="I202" s="48">
        <v>1010.5</v>
      </c>
      <c r="J202" s="35"/>
      <c r="K202" s="17"/>
      <c r="L202" s="24"/>
    </row>
    <row r="203" spans="2:12" ht="12.75">
      <c r="B203" s="45"/>
      <c r="C203" s="3"/>
      <c r="D203" s="4"/>
      <c r="E203" s="76"/>
      <c r="F203" s="77"/>
      <c r="G203" s="77"/>
      <c r="H203" s="57" t="s">
        <v>343</v>
      </c>
      <c r="I203" s="48"/>
      <c r="J203" s="35"/>
      <c r="K203" s="17"/>
      <c r="L203" s="24"/>
    </row>
    <row r="204" spans="2:12" ht="12.75">
      <c r="B204" s="45"/>
      <c r="C204" s="3"/>
      <c r="D204" s="4"/>
      <c r="E204" s="76"/>
      <c r="F204" s="77"/>
      <c r="G204" s="77"/>
      <c r="H204" s="57" t="s">
        <v>344</v>
      </c>
      <c r="I204" s="48"/>
      <c r="J204" s="35"/>
      <c r="K204" s="17"/>
      <c r="L204" s="24"/>
    </row>
    <row r="205" spans="1:12" ht="12.75">
      <c r="A205" s="1">
        <v>126</v>
      </c>
      <c r="B205" s="3">
        <v>33750.8</v>
      </c>
      <c r="C205" s="3">
        <v>-3740.9</v>
      </c>
      <c r="D205" s="4" t="s">
        <v>157</v>
      </c>
      <c r="E205" s="76">
        <v>108.4</v>
      </c>
      <c r="F205" s="73">
        <v>33859.200000000004</v>
      </c>
      <c r="G205" s="73">
        <v>-3740.9</v>
      </c>
      <c r="H205" s="9" t="s">
        <v>211</v>
      </c>
      <c r="I205" s="50"/>
      <c r="J205" s="33" t="s">
        <v>329</v>
      </c>
      <c r="L205" s="23"/>
    </row>
    <row r="206" spans="1:12" ht="12.75">
      <c r="A206" s="1">
        <v>127</v>
      </c>
      <c r="B206" s="3">
        <v>33785.2</v>
      </c>
      <c r="C206" s="3">
        <v>-3706.5</v>
      </c>
      <c r="D206" s="4" t="s">
        <v>212</v>
      </c>
      <c r="E206" s="76">
        <v>108.4</v>
      </c>
      <c r="F206" s="73">
        <v>33893.6</v>
      </c>
      <c r="G206" s="73">
        <v>-3706.5</v>
      </c>
      <c r="H206" t="s">
        <v>213</v>
      </c>
      <c r="I206" s="50"/>
      <c r="L206" s="23"/>
    </row>
    <row r="207" spans="1:12" ht="12.75">
      <c r="A207" s="1">
        <v>128</v>
      </c>
      <c r="B207" s="3">
        <v>33954.5</v>
      </c>
      <c r="C207" s="3">
        <v>-3537.2</v>
      </c>
      <c r="D207" s="4" t="s">
        <v>214</v>
      </c>
      <c r="E207" s="76">
        <v>108.4</v>
      </c>
      <c r="F207" s="73">
        <v>34062.9</v>
      </c>
      <c r="G207" s="73">
        <v>-3537.2</v>
      </c>
      <c r="H207" t="s">
        <v>215</v>
      </c>
      <c r="I207" s="50"/>
      <c r="L207" s="23"/>
    </row>
    <row r="208" spans="2:12" ht="12.75">
      <c r="B208" s="14"/>
      <c r="C208" s="3"/>
      <c r="D208" s="4"/>
      <c r="E208" s="76"/>
      <c r="F208" s="84">
        <v>34195</v>
      </c>
      <c r="G208" s="77"/>
      <c r="H208" s="21" t="s">
        <v>276</v>
      </c>
      <c r="I208" s="50"/>
      <c r="L208" s="23"/>
    </row>
    <row r="209" spans="1:12" ht="12.75">
      <c r="A209" s="1">
        <v>129</v>
      </c>
      <c r="B209" s="3">
        <v>34149.3</v>
      </c>
      <c r="C209" s="3">
        <v>-3342.4</v>
      </c>
      <c r="D209" s="4" t="s">
        <v>217</v>
      </c>
      <c r="E209" s="76">
        <v>108.4</v>
      </c>
      <c r="F209" s="73">
        <v>34257.700000000004</v>
      </c>
      <c r="G209" s="73">
        <v>-3342.4</v>
      </c>
      <c r="H209" t="s">
        <v>216</v>
      </c>
      <c r="I209" s="50"/>
      <c r="L209" s="23"/>
    </row>
    <row r="210" spans="1:12" ht="12.75">
      <c r="A210" s="1">
        <v>130</v>
      </c>
      <c r="B210" s="3">
        <v>34340.3</v>
      </c>
      <c r="C210" s="3">
        <v>-3151.4</v>
      </c>
      <c r="D210" s="4" t="s">
        <v>218</v>
      </c>
      <c r="E210" s="76">
        <v>108.4</v>
      </c>
      <c r="F210" s="73">
        <v>34448.700000000004</v>
      </c>
      <c r="G210" s="73">
        <v>-3151.4</v>
      </c>
      <c r="H210" s="41" t="s">
        <v>205</v>
      </c>
      <c r="I210" s="50"/>
      <c r="L210" s="39" t="s">
        <v>328</v>
      </c>
    </row>
    <row r="211" spans="1:12" ht="12.75">
      <c r="A211" s="1">
        <v>131</v>
      </c>
      <c r="B211" s="3">
        <v>34578.9</v>
      </c>
      <c r="C211" s="3">
        <v>-2912.8</v>
      </c>
      <c r="D211" s="4" t="s">
        <v>219</v>
      </c>
      <c r="E211" s="76">
        <v>108.4</v>
      </c>
      <c r="F211" s="73">
        <v>34687.3</v>
      </c>
      <c r="G211" s="73">
        <v>-2912.8</v>
      </c>
      <c r="H211" s="8" t="s">
        <v>222</v>
      </c>
      <c r="I211" s="51"/>
      <c r="J211" s="18"/>
      <c r="K211" s="18"/>
      <c r="L211" s="31"/>
    </row>
    <row r="212" spans="1:12" ht="12.75">
      <c r="A212" s="1">
        <v>132</v>
      </c>
      <c r="B212" s="45">
        <v>34694.1</v>
      </c>
      <c r="C212" s="3">
        <v>-2797.6</v>
      </c>
      <c r="D212" s="4" t="s">
        <v>220</v>
      </c>
      <c r="E212" s="76">
        <v>108.4</v>
      </c>
      <c r="F212" s="74">
        <v>34802.5</v>
      </c>
      <c r="G212" s="73">
        <v>-2797.6</v>
      </c>
      <c r="H212" s="49" t="s">
        <v>221</v>
      </c>
      <c r="I212" s="48">
        <v>977.7</v>
      </c>
      <c r="J212" s="16"/>
      <c r="K212" s="16"/>
      <c r="L212" s="32"/>
    </row>
    <row r="213" spans="1:12" ht="12.75">
      <c r="A213" s="1">
        <v>133</v>
      </c>
      <c r="B213" s="3">
        <v>34797.1</v>
      </c>
      <c r="C213" s="3">
        <v>-2694.6</v>
      </c>
      <c r="D213" s="4" t="s">
        <v>223</v>
      </c>
      <c r="E213" s="76">
        <v>108.4</v>
      </c>
      <c r="F213" s="73">
        <v>34905.5</v>
      </c>
      <c r="G213" s="73">
        <v>-2694.6</v>
      </c>
      <c r="H213" t="s">
        <v>224</v>
      </c>
      <c r="I213" s="50"/>
      <c r="K213" s="3"/>
      <c r="L213" s="31"/>
    </row>
    <row r="214" spans="2:12" ht="12.75">
      <c r="B214" s="14"/>
      <c r="C214" s="3"/>
      <c r="D214" s="4"/>
      <c r="E214" s="76"/>
      <c r="F214" s="84">
        <v>35195</v>
      </c>
      <c r="G214" s="77"/>
      <c r="H214" s="21" t="s">
        <v>275</v>
      </c>
      <c r="I214" s="50"/>
      <c r="L214" s="31"/>
    </row>
    <row r="215" spans="1:12" ht="12.75">
      <c r="A215" s="1">
        <v>134</v>
      </c>
      <c r="B215" s="3">
        <v>35230.7</v>
      </c>
      <c r="C215" s="3">
        <v>-2261</v>
      </c>
      <c r="D215" s="4" t="s">
        <v>225</v>
      </c>
      <c r="E215" s="76">
        <v>108.4</v>
      </c>
      <c r="F215" s="73">
        <v>35339.1</v>
      </c>
      <c r="G215" s="73">
        <v>-2261</v>
      </c>
      <c r="H215" t="s">
        <v>199</v>
      </c>
      <c r="I215" s="50"/>
      <c r="L215" s="31"/>
    </row>
    <row r="216" spans="1:12" ht="12.75">
      <c r="A216" s="1">
        <v>135</v>
      </c>
      <c r="B216" s="3">
        <v>35337.1</v>
      </c>
      <c r="C216" s="3">
        <v>-2154.6</v>
      </c>
      <c r="D216" s="4" t="s">
        <v>226</v>
      </c>
      <c r="E216" s="76">
        <v>108.4</v>
      </c>
      <c r="F216" s="73">
        <v>35445.5</v>
      </c>
      <c r="G216" s="73">
        <v>-2154.6</v>
      </c>
      <c r="H216" s="41" t="s">
        <v>197</v>
      </c>
      <c r="I216" s="51"/>
      <c r="J216" s="3"/>
      <c r="K216" s="3"/>
      <c r="L216" s="40">
        <v>996.8</v>
      </c>
    </row>
    <row r="217" spans="1:12" ht="12.75">
      <c r="A217" s="1">
        <v>136</v>
      </c>
      <c r="B217" s="3">
        <v>35577</v>
      </c>
      <c r="C217" s="3">
        <v>-1914.7</v>
      </c>
      <c r="D217" s="4" t="s">
        <v>227</v>
      </c>
      <c r="E217" s="76">
        <v>108.4</v>
      </c>
      <c r="F217" s="73">
        <v>35685.4</v>
      </c>
      <c r="G217" s="73">
        <v>-1914.7</v>
      </c>
      <c r="H217" s="8" t="s">
        <v>350</v>
      </c>
      <c r="I217" s="51"/>
      <c r="J217" s="3"/>
      <c r="K217" s="3"/>
      <c r="L217" s="31"/>
    </row>
    <row r="218" spans="1:12" ht="12.75">
      <c r="A218" s="1">
        <v>137</v>
      </c>
      <c r="B218" s="45">
        <v>35690.2</v>
      </c>
      <c r="C218" s="3">
        <v>-1801.5</v>
      </c>
      <c r="D218" s="4" t="s">
        <v>229</v>
      </c>
      <c r="E218" s="76">
        <v>108.4</v>
      </c>
      <c r="F218" s="74">
        <v>35798.6</v>
      </c>
      <c r="G218" s="73">
        <v>-1801.5</v>
      </c>
      <c r="H218" s="49" t="s">
        <v>230</v>
      </c>
      <c r="I218" s="48">
        <v>996.1</v>
      </c>
      <c r="J218" s="16"/>
      <c r="K218" s="16"/>
      <c r="L218" s="32"/>
    </row>
    <row r="219" spans="1:12" ht="12.75">
      <c r="A219" s="1">
        <v>138</v>
      </c>
      <c r="B219" s="3">
        <v>35756.1</v>
      </c>
      <c r="C219" s="3">
        <v>-1735.6</v>
      </c>
      <c r="D219" s="4" t="s">
        <v>231</v>
      </c>
      <c r="E219" s="76">
        <v>108.4</v>
      </c>
      <c r="F219" s="73">
        <v>35864.5</v>
      </c>
      <c r="G219" s="73">
        <v>-1735.6</v>
      </c>
      <c r="H219" t="s">
        <v>232</v>
      </c>
      <c r="I219" s="51"/>
      <c r="J219" s="3"/>
      <c r="K219" s="3"/>
      <c r="L219" s="31"/>
    </row>
    <row r="220" spans="2:12" ht="12.75">
      <c r="B220" s="14"/>
      <c r="C220" s="3"/>
      <c r="D220" s="4"/>
      <c r="E220" s="76"/>
      <c r="F220" s="84">
        <v>36195</v>
      </c>
      <c r="G220" s="77"/>
      <c r="H220" s="21" t="s">
        <v>250</v>
      </c>
      <c r="I220" s="51"/>
      <c r="J220" s="3"/>
      <c r="K220" s="3"/>
      <c r="L220" s="31"/>
    </row>
    <row r="221" spans="1:12" ht="12.75">
      <c r="A221" s="1">
        <v>139</v>
      </c>
      <c r="B221" s="3">
        <v>36126.3</v>
      </c>
      <c r="C221" s="3">
        <v>-1365.4</v>
      </c>
      <c r="D221" s="4" t="s">
        <v>233</v>
      </c>
      <c r="E221" s="76">
        <v>108.4</v>
      </c>
      <c r="F221" s="73">
        <v>36234.700000000004</v>
      </c>
      <c r="G221" s="73">
        <v>-1365.4</v>
      </c>
      <c r="H221" t="s">
        <v>234</v>
      </c>
      <c r="I221" s="51"/>
      <c r="J221" s="3"/>
      <c r="K221" s="3"/>
      <c r="L221" s="31"/>
    </row>
    <row r="222" spans="1:12" ht="12.75">
      <c r="A222" s="1">
        <v>140</v>
      </c>
      <c r="B222" s="3">
        <v>36348.3</v>
      </c>
      <c r="C222" s="3">
        <v>-1143.4</v>
      </c>
      <c r="D222" s="4" t="s">
        <v>235</v>
      </c>
      <c r="E222" s="76">
        <v>108.4</v>
      </c>
      <c r="F222" s="73">
        <v>36456.700000000004</v>
      </c>
      <c r="G222" s="73">
        <v>-1143.4</v>
      </c>
      <c r="H222" s="41" t="s">
        <v>191</v>
      </c>
      <c r="I222" s="51"/>
      <c r="J222" s="3"/>
      <c r="K222" s="3"/>
      <c r="L222" s="40">
        <v>1011.2</v>
      </c>
    </row>
    <row r="223" spans="1:12" ht="12.75">
      <c r="A223" s="1">
        <v>141</v>
      </c>
      <c r="B223" s="3">
        <v>36655.2</v>
      </c>
      <c r="C223" s="3">
        <v>-836.5</v>
      </c>
      <c r="D223" s="4"/>
      <c r="E223" s="76">
        <v>108.4</v>
      </c>
      <c r="F223" s="73">
        <v>36763.6</v>
      </c>
      <c r="G223" s="73">
        <v>-836.5</v>
      </c>
      <c r="H223" t="s">
        <v>236</v>
      </c>
      <c r="I223" s="50"/>
      <c r="L223" s="23"/>
    </row>
    <row r="224" spans="1:12" ht="12.75">
      <c r="A224" s="1">
        <v>142</v>
      </c>
      <c r="B224" s="45">
        <v>36664</v>
      </c>
      <c r="C224" s="3">
        <v>-827.7</v>
      </c>
      <c r="D224" s="4" t="s">
        <v>237</v>
      </c>
      <c r="E224" s="76">
        <v>108.4</v>
      </c>
      <c r="F224" s="74">
        <v>36772.4</v>
      </c>
      <c r="G224" s="73">
        <v>-827.7</v>
      </c>
      <c r="H224" s="49" t="s">
        <v>238</v>
      </c>
      <c r="I224" s="48">
        <v>973.8</v>
      </c>
      <c r="J224" s="16"/>
      <c r="K224" s="16"/>
      <c r="L224" s="24"/>
    </row>
    <row r="225" spans="1:12" ht="12.75">
      <c r="A225" s="1">
        <v>143</v>
      </c>
      <c r="B225" s="3">
        <v>36679.7</v>
      </c>
      <c r="C225" s="3">
        <v>-812</v>
      </c>
      <c r="D225" s="4"/>
      <c r="E225" s="76">
        <v>108.4</v>
      </c>
      <c r="F225" s="73">
        <v>36788.1</v>
      </c>
      <c r="G225" s="73">
        <v>-812</v>
      </c>
      <c r="H225" s="20" t="s">
        <v>239</v>
      </c>
      <c r="I225" s="50"/>
      <c r="L225" s="23"/>
    </row>
    <row r="226" spans="2:12" ht="12.75">
      <c r="B226" s="14"/>
      <c r="C226" s="3"/>
      <c r="D226" s="4"/>
      <c r="E226" s="76"/>
      <c r="F226" s="84">
        <v>37195</v>
      </c>
      <c r="G226" s="77"/>
      <c r="H226" s="21" t="s">
        <v>241</v>
      </c>
      <c r="I226" s="50"/>
      <c r="L226" s="23"/>
    </row>
    <row r="227" spans="1:12" ht="12.75">
      <c r="A227" s="1">
        <v>144</v>
      </c>
      <c r="B227" s="3">
        <v>37491.7</v>
      </c>
      <c r="C227" s="3">
        <v>0</v>
      </c>
      <c r="D227" s="4" t="s">
        <v>240</v>
      </c>
      <c r="E227" s="76">
        <v>108.4</v>
      </c>
      <c r="F227" s="73">
        <v>37600.1</v>
      </c>
      <c r="G227" s="73">
        <v>0</v>
      </c>
      <c r="H227" t="s">
        <v>244</v>
      </c>
      <c r="I227" s="50"/>
      <c r="L227" s="23"/>
    </row>
    <row r="228" spans="2:12" ht="12.75">
      <c r="B228" s="3"/>
      <c r="C228" s="3"/>
      <c r="D228" s="4"/>
      <c r="E228" s="76"/>
      <c r="F228" s="77"/>
      <c r="G228" s="77"/>
      <c r="I228" s="50"/>
      <c r="L228" s="23"/>
    </row>
    <row r="229" spans="2:12" ht="12.75">
      <c r="B229" s="12" t="s">
        <v>242</v>
      </c>
      <c r="C229" s="3"/>
      <c r="D229" s="4"/>
      <c r="E229" s="76"/>
      <c r="F229" s="77"/>
      <c r="G229" s="77"/>
      <c r="I229" s="50"/>
      <c r="L229" s="23"/>
    </row>
    <row r="230" spans="2:12" ht="12.75">
      <c r="B230" s="3"/>
      <c r="C230" s="3"/>
      <c r="D230" s="4"/>
      <c r="E230" s="76"/>
      <c r="F230" s="77"/>
      <c r="G230" s="77"/>
      <c r="I230" s="50"/>
      <c r="L230" s="23"/>
    </row>
    <row r="231" spans="1:12" ht="12.75">
      <c r="A231" s="1">
        <v>145</v>
      </c>
      <c r="B231" s="3">
        <v>37491.7</v>
      </c>
      <c r="C231" s="3">
        <v>-4050.3</v>
      </c>
      <c r="D231" s="4" t="s">
        <v>245</v>
      </c>
      <c r="E231" s="76">
        <v>108.4</v>
      </c>
      <c r="F231" s="73">
        <v>37600.1</v>
      </c>
      <c r="G231" s="73">
        <v>-4070.3</v>
      </c>
      <c r="H231" t="s">
        <v>244</v>
      </c>
      <c r="I231" s="50"/>
      <c r="L231" s="23"/>
    </row>
    <row r="232" spans="1:12" ht="12.75">
      <c r="A232" s="1">
        <v>146</v>
      </c>
      <c r="B232" s="3">
        <v>37577.8</v>
      </c>
      <c r="C232" s="3">
        <v>-3964.2</v>
      </c>
      <c r="D232" s="4"/>
      <c r="E232" s="76">
        <v>108.4</v>
      </c>
      <c r="F232" s="73">
        <v>37686.200000000004</v>
      </c>
      <c r="G232" s="73">
        <v>-3984.2</v>
      </c>
      <c r="H232" s="41" t="s">
        <v>246</v>
      </c>
      <c r="I232" s="50"/>
      <c r="L232" s="39" t="s">
        <v>327</v>
      </c>
    </row>
    <row r="233" spans="1:12" ht="12.75">
      <c r="A233" s="1">
        <v>147</v>
      </c>
      <c r="B233" s="45">
        <v>37665.8</v>
      </c>
      <c r="C233" s="3">
        <v>-3876.2</v>
      </c>
      <c r="D233" s="4" t="s">
        <v>225</v>
      </c>
      <c r="E233" s="76">
        <v>108.4</v>
      </c>
      <c r="F233" s="74">
        <v>37774.200000000004</v>
      </c>
      <c r="G233" s="73">
        <v>-3896.2</v>
      </c>
      <c r="H233" s="49" t="s">
        <v>247</v>
      </c>
      <c r="I233" s="48">
        <v>1001.8</v>
      </c>
      <c r="J233" s="16"/>
      <c r="K233" s="16"/>
      <c r="L233" s="32"/>
    </row>
    <row r="234" spans="1:12" ht="12.75">
      <c r="A234" s="1">
        <v>148</v>
      </c>
      <c r="B234" s="3">
        <v>38058.5</v>
      </c>
      <c r="C234" s="3">
        <v>-3483.5</v>
      </c>
      <c r="D234" s="4" t="s">
        <v>249</v>
      </c>
      <c r="E234" s="76">
        <v>108.4</v>
      </c>
      <c r="F234" s="73">
        <v>38166.9</v>
      </c>
      <c r="G234" s="73">
        <v>-3503.5</v>
      </c>
      <c r="H234" t="s">
        <v>248</v>
      </c>
      <c r="I234" s="50"/>
      <c r="L234" s="31"/>
    </row>
    <row r="235" spans="2:12" ht="12.75">
      <c r="B235" s="14"/>
      <c r="C235" s="3"/>
      <c r="D235" s="4"/>
      <c r="E235" s="76"/>
      <c r="F235" s="84">
        <v>38195</v>
      </c>
      <c r="G235" s="77"/>
      <c r="H235" s="21" t="s">
        <v>259</v>
      </c>
      <c r="I235" s="50"/>
      <c r="L235" s="31"/>
    </row>
    <row r="236" spans="1:12" ht="12.75">
      <c r="A236" s="1">
        <v>149</v>
      </c>
      <c r="B236" s="3">
        <v>38576.9</v>
      </c>
      <c r="C236" s="3">
        <v>-2965.1</v>
      </c>
      <c r="D236" s="4" t="s">
        <v>231</v>
      </c>
      <c r="E236" s="76">
        <v>108.4</v>
      </c>
      <c r="F236" s="73">
        <v>38685.3</v>
      </c>
      <c r="G236" s="73">
        <v>-2985.1</v>
      </c>
      <c r="H236" s="41" t="s">
        <v>251</v>
      </c>
      <c r="I236" s="51"/>
      <c r="J236" s="3"/>
      <c r="K236" s="3"/>
      <c r="L236" s="39">
        <v>999.1</v>
      </c>
    </row>
    <row r="237" spans="1:12" ht="12.75">
      <c r="A237" s="1">
        <v>150</v>
      </c>
      <c r="B237" s="3">
        <v>38639.2</v>
      </c>
      <c r="C237" s="3">
        <v>-2902.8</v>
      </c>
      <c r="D237" s="4" t="s">
        <v>253</v>
      </c>
      <c r="E237" s="76">
        <v>108.4</v>
      </c>
      <c r="F237" s="73">
        <v>38747.6</v>
      </c>
      <c r="G237" s="73">
        <v>-2922.8</v>
      </c>
      <c r="H237" s="8" t="s">
        <v>254</v>
      </c>
      <c r="I237" s="50"/>
      <c r="L237" s="23"/>
    </row>
    <row r="238" spans="1:12" ht="12.75">
      <c r="A238" s="1">
        <v>151</v>
      </c>
      <c r="B238" s="45">
        <v>38642.7</v>
      </c>
      <c r="C238" s="3">
        <v>-2899.3</v>
      </c>
      <c r="D238" s="4" t="s">
        <v>253</v>
      </c>
      <c r="E238" s="76">
        <v>108.4</v>
      </c>
      <c r="F238" s="74">
        <v>38751.1</v>
      </c>
      <c r="G238" s="73">
        <v>-2919.3</v>
      </c>
      <c r="H238" s="49" t="s">
        <v>252</v>
      </c>
      <c r="I238" s="48">
        <v>976.9</v>
      </c>
      <c r="J238" s="16"/>
      <c r="K238" s="16"/>
      <c r="L238" s="24"/>
    </row>
    <row r="239" spans="2:12" ht="12.75">
      <c r="B239" s="14"/>
      <c r="C239" s="3"/>
      <c r="D239" s="4"/>
      <c r="E239" s="76"/>
      <c r="F239" s="84">
        <v>39195</v>
      </c>
      <c r="G239" s="77"/>
      <c r="H239" s="21" t="s">
        <v>260</v>
      </c>
      <c r="I239" s="50"/>
      <c r="L239" s="23"/>
    </row>
    <row r="240" spans="1:12" ht="12.75">
      <c r="A240" s="1">
        <v>152</v>
      </c>
      <c r="B240" s="3">
        <v>39115.8</v>
      </c>
      <c r="C240" s="3">
        <v>-2426.2</v>
      </c>
      <c r="D240" s="4" t="s">
        <v>255</v>
      </c>
      <c r="E240" s="76">
        <v>108.4</v>
      </c>
      <c r="F240" s="73">
        <v>39224.200000000004</v>
      </c>
      <c r="G240" s="73">
        <v>-2446.2</v>
      </c>
      <c r="H240" s="19" t="s">
        <v>256</v>
      </c>
      <c r="I240" s="50"/>
      <c r="L240" s="23"/>
    </row>
    <row r="241" spans="1:12" ht="12.75">
      <c r="A241" s="1">
        <v>153</v>
      </c>
      <c r="B241" s="45">
        <v>39602.4</v>
      </c>
      <c r="C241" s="3">
        <v>-1939.6</v>
      </c>
      <c r="D241" s="4" t="s">
        <v>258</v>
      </c>
      <c r="E241" s="76">
        <v>108.4</v>
      </c>
      <c r="F241" s="82">
        <v>39710.8</v>
      </c>
      <c r="G241" s="73">
        <v>-1959.6</v>
      </c>
      <c r="H241" s="49" t="s">
        <v>257</v>
      </c>
      <c r="I241" s="48">
        <v>959.7</v>
      </c>
      <c r="J241" s="16"/>
      <c r="K241" s="16"/>
      <c r="L241" s="24"/>
    </row>
    <row r="242" spans="1:12" ht="12.75">
      <c r="A242" s="1">
        <v>154</v>
      </c>
      <c r="B242" s="3">
        <v>39793.8</v>
      </c>
      <c r="C242" s="3">
        <v>-1748.2</v>
      </c>
      <c r="D242" s="4" t="s">
        <v>261</v>
      </c>
      <c r="E242" s="76">
        <v>108.4</v>
      </c>
      <c r="F242" s="73">
        <v>39902.200000000004</v>
      </c>
      <c r="G242" s="73">
        <v>-1768.2</v>
      </c>
      <c r="H242" t="s">
        <v>262</v>
      </c>
      <c r="I242" s="50"/>
      <c r="L242" s="23"/>
    </row>
    <row r="243" spans="2:12" ht="12.75">
      <c r="B243" s="14"/>
      <c r="C243" s="3"/>
      <c r="D243" s="4"/>
      <c r="E243" s="76"/>
      <c r="F243" s="84">
        <v>40195</v>
      </c>
      <c r="G243" s="77"/>
      <c r="H243" s="21" t="s">
        <v>278</v>
      </c>
      <c r="I243" s="50"/>
      <c r="L243" s="23"/>
    </row>
    <row r="244" spans="1:12" ht="12.75">
      <c r="A244" s="1">
        <v>155</v>
      </c>
      <c r="B244" s="3"/>
      <c r="C244" s="3"/>
      <c r="D244" s="4"/>
      <c r="E244" s="76"/>
      <c r="F244" s="77"/>
      <c r="G244" s="77"/>
      <c r="H244" t="s">
        <v>263</v>
      </c>
      <c r="I244" s="50"/>
      <c r="L244" s="23"/>
    </row>
    <row r="245" spans="1:12" ht="12.75">
      <c r="A245" s="1">
        <v>156</v>
      </c>
      <c r="B245" s="45">
        <v>40576</v>
      </c>
      <c r="C245" s="3">
        <v>-966</v>
      </c>
      <c r="D245" s="4" t="s">
        <v>265</v>
      </c>
      <c r="E245" s="76">
        <v>108.4</v>
      </c>
      <c r="F245" s="82">
        <v>40684.4</v>
      </c>
      <c r="G245" s="73">
        <v>-986</v>
      </c>
      <c r="H245" s="49" t="s">
        <v>264</v>
      </c>
      <c r="I245" s="48">
        <v>973.6</v>
      </c>
      <c r="J245" s="16"/>
      <c r="K245" s="16"/>
      <c r="L245" s="24"/>
    </row>
    <row r="246" spans="1:12" ht="12.75">
      <c r="A246" s="1">
        <v>157</v>
      </c>
      <c r="B246" s="3">
        <v>41057.7</v>
      </c>
      <c r="C246" s="3">
        <v>-484.3</v>
      </c>
      <c r="D246" s="4" t="s">
        <v>266</v>
      </c>
      <c r="E246" s="76">
        <v>108.4</v>
      </c>
      <c r="F246" s="73">
        <v>41166.1</v>
      </c>
      <c r="G246" s="73">
        <v>-504.3</v>
      </c>
      <c r="H246" t="s">
        <v>267</v>
      </c>
      <c r="I246" s="50"/>
      <c r="L246" s="23"/>
    </row>
    <row r="247" spans="2:12" ht="12.75">
      <c r="B247" s="14"/>
      <c r="C247" s="3"/>
      <c r="D247" s="4"/>
      <c r="E247" s="76">
        <v>108.4</v>
      </c>
      <c r="F247" s="84">
        <v>41195</v>
      </c>
      <c r="G247" s="77"/>
      <c r="H247" s="21" t="s">
        <v>277</v>
      </c>
      <c r="I247" s="50"/>
      <c r="L247" s="23"/>
    </row>
    <row r="248" spans="1:12" ht="12.75">
      <c r="A248" s="1">
        <v>158</v>
      </c>
      <c r="B248" s="3">
        <v>41287.6</v>
      </c>
      <c r="C248" s="3">
        <v>-254.4</v>
      </c>
      <c r="D248" s="4" t="s">
        <v>268</v>
      </c>
      <c r="E248" s="76">
        <v>108.4</v>
      </c>
      <c r="F248" s="73">
        <v>41396</v>
      </c>
      <c r="G248" s="73">
        <v>-274.4</v>
      </c>
      <c r="H248" t="s">
        <v>269</v>
      </c>
      <c r="I248" s="50"/>
      <c r="L248" s="23"/>
    </row>
    <row r="249" spans="1:12" ht="12.75">
      <c r="A249" s="1">
        <v>159</v>
      </c>
      <c r="B249" s="3">
        <v>41389.1</v>
      </c>
      <c r="C249" s="3">
        <v>-152.9</v>
      </c>
      <c r="D249" s="4" t="s">
        <v>270</v>
      </c>
      <c r="E249" s="76">
        <v>108.4</v>
      </c>
      <c r="F249" s="73">
        <v>41497.5</v>
      </c>
      <c r="G249" s="73">
        <v>-172.9</v>
      </c>
      <c r="H249" t="s">
        <v>271</v>
      </c>
      <c r="I249" s="50"/>
      <c r="L249" s="23"/>
    </row>
    <row r="250" spans="1:12" ht="12.75">
      <c r="A250" s="1">
        <v>160</v>
      </c>
      <c r="B250" s="45">
        <v>41542</v>
      </c>
      <c r="C250" s="3">
        <v>0</v>
      </c>
      <c r="D250" s="4" t="s">
        <v>243</v>
      </c>
      <c r="E250" s="75">
        <v>128.4</v>
      </c>
      <c r="F250" s="82">
        <v>41670.4</v>
      </c>
      <c r="G250" s="73">
        <v>0</v>
      </c>
      <c r="H250" s="49" t="s">
        <v>352</v>
      </c>
      <c r="I250" s="48">
        <v>966</v>
      </c>
      <c r="J250" s="16"/>
      <c r="K250" s="16"/>
      <c r="L250" s="24"/>
    </row>
    <row r="251" spans="2:12" ht="12.75">
      <c r="B251" s="3"/>
      <c r="C251" s="3"/>
      <c r="D251" s="4"/>
      <c r="E251" s="4"/>
      <c r="F251" s="4"/>
      <c r="G251" s="4"/>
      <c r="H251" s="61"/>
      <c r="L251" s="23"/>
    </row>
    <row r="252" spans="2:12" ht="12.75">
      <c r="B252" s="69" t="s">
        <v>356</v>
      </c>
      <c r="E252" s="4"/>
      <c r="F252" s="4"/>
      <c r="G252" s="4"/>
      <c r="L252" s="23"/>
    </row>
    <row r="253" spans="2:12" ht="12.75">
      <c r="B253" s="4"/>
      <c r="E253" s="4"/>
      <c r="F253" s="4"/>
      <c r="G253" s="4"/>
      <c r="L253" s="23"/>
    </row>
    <row r="254" spans="2:12" ht="12.75">
      <c r="B254" s="83" t="s">
        <v>362</v>
      </c>
      <c r="G254" s="64"/>
      <c r="L254" s="23"/>
    </row>
    <row r="255" spans="7:12" ht="12.75">
      <c r="G255" s="4"/>
      <c r="L255" s="23"/>
    </row>
    <row r="256" spans="2:12" ht="12.75">
      <c r="B256" s="62" t="s">
        <v>357</v>
      </c>
      <c r="E256" s="4"/>
      <c r="F256" s="65">
        <v>41670.4</v>
      </c>
      <c r="G256" s="4"/>
      <c r="L256" s="23"/>
    </row>
    <row r="257" spans="2:12" ht="12.75">
      <c r="B257" s="63" t="s">
        <v>358</v>
      </c>
      <c r="D257" s="4"/>
      <c r="E257" s="4"/>
      <c r="F257" s="65">
        <v>41.7</v>
      </c>
      <c r="G257" s="4"/>
      <c r="L257" s="23"/>
    </row>
    <row r="258" spans="2:12" ht="12.75">
      <c r="B258" s="3"/>
      <c r="D258" s="4"/>
      <c r="E258" s="4"/>
      <c r="F258" s="66"/>
      <c r="G258" s="4"/>
      <c r="L258" s="23"/>
    </row>
    <row r="259" spans="2:12" ht="12.75">
      <c r="B259" s="63" t="s">
        <v>359</v>
      </c>
      <c r="D259" s="4"/>
      <c r="E259" s="4"/>
      <c r="F259" s="67">
        <v>41712.1</v>
      </c>
      <c r="G259" s="4"/>
      <c r="L259" s="23"/>
    </row>
    <row r="260" spans="2:12" ht="12.75">
      <c r="B260" s="3"/>
      <c r="D260" s="4"/>
      <c r="E260" s="4"/>
      <c r="F260" s="4"/>
      <c r="L260" s="23"/>
    </row>
    <row r="261" spans="2:12" ht="12.75">
      <c r="B261" s="63" t="s">
        <v>360</v>
      </c>
      <c r="D261" s="4"/>
      <c r="E261" s="4"/>
      <c r="F261" s="67">
        <v>41838.6</v>
      </c>
      <c r="L261" s="23"/>
    </row>
    <row r="262" ht="12.75">
      <c r="L262" s="23"/>
    </row>
    <row r="263" spans="2:12" ht="12.75">
      <c r="B263" s="56" t="s">
        <v>361</v>
      </c>
      <c r="F263" s="68">
        <v>126.5</v>
      </c>
      <c r="L263" s="23"/>
    </row>
    <row r="264" ht="12.75">
      <c r="L264" s="23"/>
    </row>
    <row r="265" ht="12.75">
      <c r="L265" s="23"/>
    </row>
    <row r="266" spans="2:12" ht="12.75">
      <c r="B266" s="7" t="s">
        <v>389</v>
      </c>
      <c r="L266" s="23"/>
    </row>
    <row r="267" ht="12.75">
      <c r="L267" s="23"/>
    </row>
    <row r="268" spans="2:12" ht="12.75">
      <c r="B268" s="56"/>
      <c r="D268" s="60" t="s">
        <v>390</v>
      </c>
      <c r="E268" s="60" t="s">
        <v>392</v>
      </c>
      <c r="F268" s="60" t="s">
        <v>365</v>
      </c>
      <c r="L268" s="23"/>
    </row>
    <row r="269" spans="2:12" ht="12.75">
      <c r="B269" s="56" t="s">
        <v>2</v>
      </c>
      <c r="D269" s="60" t="s">
        <v>391</v>
      </c>
      <c r="E269" s="60" t="s">
        <v>395</v>
      </c>
      <c r="F269" s="60" t="s">
        <v>393</v>
      </c>
      <c r="G269" s="60" t="s">
        <v>394</v>
      </c>
      <c r="L269" s="23"/>
    </row>
    <row r="270" ht="12.75">
      <c r="L270" s="23"/>
    </row>
    <row r="271" spans="2:12" ht="12.75">
      <c r="B271" s="56" t="s">
        <v>401</v>
      </c>
      <c r="D271" s="1">
        <v>8685.9</v>
      </c>
      <c r="E271" s="1">
        <v>8713.8</v>
      </c>
      <c r="F271" s="1">
        <v>-27.9</v>
      </c>
      <c r="G271" s="86">
        <v>-0.3201817806238339</v>
      </c>
      <c r="L271" s="23"/>
    </row>
    <row r="272" spans="2:12" ht="12.75">
      <c r="B272" s="56" t="s">
        <v>396</v>
      </c>
      <c r="D272" s="1">
        <v>8386.6</v>
      </c>
      <c r="E272" s="1">
        <v>8427.2</v>
      </c>
      <c r="F272" s="1">
        <v>-40.6</v>
      </c>
      <c r="G272" s="86">
        <v>-0.48177330548699876</v>
      </c>
      <c r="L272" s="23"/>
    </row>
    <row r="273" spans="2:12" ht="12.75">
      <c r="B273" s="56" t="s">
        <v>397</v>
      </c>
      <c r="D273" s="1">
        <v>8268.9</v>
      </c>
      <c r="E273" s="1">
        <v>8291.2</v>
      </c>
      <c r="F273" s="1">
        <v>-22.3</v>
      </c>
      <c r="G273" s="86">
        <v>-0.2689598610575199</v>
      </c>
      <c r="L273" s="23"/>
    </row>
    <row r="274" spans="2:12" ht="12.75">
      <c r="B274" s="56" t="s">
        <v>398</v>
      </c>
      <c r="D274" s="3">
        <v>10129.7</v>
      </c>
      <c r="E274" s="1">
        <v>10161.3</v>
      </c>
      <c r="F274" s="1">
        <v>-31.6</v>
      </c>
      <c r="G274" s="86">
        <v>-0.31098383080903574</v>
      </c>
      <c r="L274" s="23"/>
    </row>
    <row r="275" spans="2:12" ht="12.75">
      <c r="B275" s="56" t="s">
        <v>399</v>
      </c>
      <c r="D275" s="3">
        <v>6241</v>
      </c>
      <c r="E275" s="1">
        <v>6245.1</v>
      </c>
      <c r="F275" s="1">
        <v>-4.1</v>
      </c>
      <c r="G275" s="86">
        <v>-0.06565147075307623</v>
      </c>
      <c r="L275" s="23"/>
    </row>
    <row r="276" spans="2:12" ht="12.75">
      <c r="B276" s="56"/>
      <c r="L276" s="23"/>
    </row>
    <row r="277" spans="2:12" ht="12.75">
      <c r="B277" s="60" t="s">
        <v>400</v>
      </c>
      <c r="D277" s="1">
        <v>41712.100000000006</v>
      </c>
      <c r="E277" s="1">
        <v>41838.6</v>
      </c>
      <c r="F277" s="1">
        <v>-126.5</v>
      </c>
      <c r="G277" s="86">
        <v>-0.3023523731673448</v>
      </c>
      <c r="L277" s="23"/>
    </row>
    <row r="278" ht="12.75">
      <c r="L278" s="23"/>
    </row>
    <row r="279" ht="12.75">
      <c r="L279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6.8515625" style="0" customWidth="1"/>
    <col min="2" max="2" width="11.00390625" style="0" customWidth="1"/>
  </cols>
  <sheetData>
    <row r="1" ht="12.75">
      <c r="A1" s="85" t="s">
        <v>388</v>
      </c>
    </row>
    <row r="3" spans="1:3" ht="12.75">
      <c r="A3" t="s">
        <v>363</v>
      </c>
      <c r="B3" t="s">
        <v>364</v>
      </c>
      <c r="C3" t="s">
        <v>365</v>
      </c>
    </row>
    <row r="4" spans="1:2" ht="12.75">
      <c r="A4">
        <v>1</v>
      </c>
      <c r="B4">
        <v>426930</v>
      </c>
    </row>
    <row r="5" spans="1:3" ht="12.75">
      <c r="A5">
        <f>A4+1</f>
        <v>2</v>
      </c>
      <c r="B5">
        <v>430350</v>
      </c>
      <c r="C5">
        <f>B5-B4</f>
        <v>3420</v>
      </c>
    </row>
    <row r="6" ht="12.75">
      <c r="B6">
        <v>430352</v>
      </c>
    </row>
    <row r="7" spans="1:3" ht="12.75">
      <c r="A7">
        <f>A5+1</f>
        <v>3</v>
      </c>
      <c r="B7">
        <v>433770</v>
      </c>
      <c r="C7">
        <v>3418</v>
      </c>
    </row>
    <row r="8" spans="1:3" ht="12.75">
      <c r="A8">
        <f>A7+1</f>
        <v>4</v>
      </c>
      <c r="B8">
        <v>437190</v>
      </c>
      <c r="C8">
        <f>B8-B7</f>
        <v>3420</v>
      </c>
    </row>
    <row r="9" spans="1:3" ht="12.75">
      <c r="A9">
        <f>A8+1</f>
        <v>5</v>
      </c>
      <c r="B9">
        <v>440607</v>
      </c>
      <c r="C9">
        <f>B9-B8</f>
        <v>3417</v>
      </c>
    </row>
    <row r="10" spans="1:2" ht="12.75">
      <c r="A10">
        <v>9</v>
      </c>
      <c r="B10">
        <v>952150</v>
      </c>
    </row>
    <row r="11" spans="1:3" ht="12.75">
      <c r="A11">
        <f>A10+1</f>
        <v>10</v>
      </c>
      <c r="B11">
        <v>955567.5</v>
      </c>
      <c r="C11">
        <f>B11-B10</f>
        <v>3417.5</v>
      </c>
    </row>
    <row r="12" spans="1:3" ht="12.75">
      <c r="A12">
        <f>A11+1</f>
        <v>11</v>
      </c>
      <c r="B12">
        <v>958986</v>
      </c>
      <c r="C12">
        <f>B12-B11</f>
        <v>3418.5</v>
      </c>
    </row>
    <row r="13" spans="1:3" ht="12.75">
      <c r="A13">
        <f>A12+1</f>
        <v>12</v>
      </c>
      <c r="B13">
        <v>962403</v>
      </c>
      <c r="C13">
        <f>B13-B12</f>
        <v>3417</v>
      </c>
    </row>
    <row r="14" spans="1:3" ht="12.75">
      <c r="A14">
        <f>A13+1</f>
        <v>13</v>
      </c>
      <c r="B14">
        <v>965821</v>
      </c>
      <c r="C14">
        <f>B14-B13</f>
        <v>3418</v>
      </c>
    </row>
    <row r="15" spans="3:5" ht="12.75">
      <c r="C15">
        <f>SUM(C5:C14)/8</f>
        <v>3418.25</v>
      </c>
      <c r="E15">
        <f>C15*0.0008</f>
        <v>2.7346</v>
      </c>
    </row>
    <row r="16" spans="1:3" ht="12.75">
      <c r="A16" t="s">
        <v>366</v>
      </c>
      <c r="C16">
        <v>302.96</v>
      </c>
    </row>
    <row r="17" spans="1:3" ht="12.75">
      <c r="A17" t="s">
        <v>367</v>
      </c>
      <c r="C17">
        <f>C15/C16</f>
        <v>11.282842619487722</v>
      </c>
    </row>
    <row r="19" spans="2:4" ht="12.75">
      <c r="B19" t="s">
        <v>364</v>
      </c>
      <c r="C19" t="s">
        <v>368</v>
      </c>
      <c r="D19" t="s">
        <v>3</v>
      </c>
    </row>
    <row r="20" spans="1:2" ht="12.75">
      <c r="A20" t="s">
        <v>369</v>
      </c>
      <c r="B20">
        <v>455150</v>
      </c>
    </row>
    <row r="21" spans="1:4" ht="12.75">
      <c r="A21" t="s">
        <v>370</v>
      </c>
      <c r="B21">
        <v>458246</v>
      </c>
      <c r="C21">
        <f aca="true" t="shared" si="0" ref="C21:C26">B21-B20</f>
        <v>3096</v>
      </c>
      <c r="D21">
        <f aca="true" t="shared" si="1" ref="D21:D26">C21/C$17</f>
        <v>274.39893512762376</v>
      </c>
    </row>
    <row r="22" spans="1:4" ht="12.75">
      <c r="A22" t="s">
        <v>371</v>
      </c>
      <c r="B22">
        <v>483360</v>
      </c>
      <c r="C22">
        <f t="shared" si="0"/>
        <v>25114</v>
      </c>
      <c r="D22">
        <f t="shared" si="1"/>
        <v>2225.857511884736</v>
      </c>
    </row>
    <row r="23" spans="1:4" ht="12.75">
      <c r="A23" t="s">
        <v>372</v>
      </c>
      <c r="B23">
        <v>510822</v>
      </c>
      <c r="C23">
        <f t="shared" si="0"/>
        <v>27462</v>
      </c>
      <c r="D23">
        <f t="shared" si="1"/>
        <v>2433.961097052585</v>
      </c>
    </row>
    <row r="24" spans="1:4" ht="12.75">
      <c r="A24" t="s">
        <v>373</v>
      </c>
      <c r="B24">
        <v>513176</v>
      </c>
      <c r="C24">
        <f t="shared" si="0"/>
        <v>2354</v>
      </c>
      <c r="D24">
        <f t="shared" si="1"/>
        <v>208.6353660498793</v>
      </c>
    </row>
    <row r="25" spans="1:4" ht="12.75">
      <c r="A25" t="s">
        <v>372</v>
      </c>
      <c r="B25">
        <v>515574</v>
      </c>
      <c r="C25">
        <f t="shared" si="0"/>
        <v>2398</v>
      </c>
      <c r="D25">
        <f t="shared" si="1"/>
        <v>212.53509251810135</v>
      </c>
    </row>
    <row r="26" spans="1:4" ht="12.75">
      <c r="A26" t="s">
        <v>374</v>
      </c>
      <c r="B26">
        <v>548423</v>
      </c>
      <c r="C26">
        <f t="shared" si="0"/>
        <v>32849</v>
      </c>
      <c r="D26">
        <f t="shared" si="1"/>
        <v>2911.4116989687705</v>
      </c>
    </row>
    <row r="28" spans="1:2" ht="12.75">
      <c r="A28" t="s">
        <v>374</v>
      </c>
      <c r="B28">
        <v>599794</v>
      </c>
    </row>
    <row r="29" spans="1:4" ht="12.75">
      <c r="A29" t="s">
        <v>372</v>
      </c>
      <c r="B29">
        <v>632657</v>
      </c>
      <c r="C29">
        <f aca="true" t="shared" si="2" ref="C29:C38">B29-B28</f>
        <v>32863</v>
      </c>
      <c r="D29">
        <f aca="true" t="shared" si="3" ref="D29:D38">C29/C$17</f>
        <v>2912.652521026841</v>
      </c>
    </row>
    <row r="30" spans="1:4" ht="12.75">
      <c r="A30" t="s">
        <v>370</v>
      </c>
      <c r="B30">
        <v>685088</v>
      </c>
      <c r="C30">
        <f>B30-B29</f>
        <v>52431</v>
      </c>
      <c r="D30">
        <f t="shared" si="3"/>
        <v>4646.967237621589</v>
      </c>
    </row>
    <row r="31" spans="1:4" ht="12.75">
      <c r="A31" t="s">
        <v>375</v>
      </c>
      <c r="B31">
        <v>691633</v>
      </c>
      <c r="C31">
        <f t="shared" si="2"/>
        <v>6545</v>
      </c>
      <c r="D31">
        <f t="shared" si="3"/>
        <v>580.084312148029</v>
      </c>
    </row>
    <row r="32" spans="1:4" ht="12.75">
      <c r="A32" t="s">
        <v>376</v>
      </c>
      <c r="B32">
        <v>698096</v>
      </c>
      <c r="C32">
        <f t="shared" si="2"/>
        <v>6463</v>
      </c>
      <c r="D32">
        <f t="shared" si="3"/>
        <v>572.8166400936151</v>
      </c>
    </row>
    <row r="33" spans="1:4" ht="12.75">
      <c r="A33" t="s">
        <v>377</v>
      </c>
      <c r="B33">
        <v>712716</v>
      </c>
      <c r="C33">
        <f t="shared" si="2"/>
        <v>14620</v>
      </c>
      <c r="D33">
        <f t="shared" si="3"/>
        <v>1295.772749213779</v>
      </c>
    </row>
    <row r="34" spans="1:4" ht="12.75">
      <c r="A34" t="s">
        <v>378</v>
      </c>
      <c r="B34">
        <v>732500</v>
      </c>
      <c r="C34">
        <f t="shared" si="2"/>
        <v>19784</v>
      </c>
      <c r="D34">
        <f t="shared" si="3"/>
        <v>1753.4588283478386</v>
      </c>
    </row>
    <row r="35" spans="1:4" ht="12.75">
      <c r="A35" t="s">
        <v>379</v>
      </c>
      <c r="B35">
        <v>736363</v>
      </c>
      <c r="C35">
        <f t="shared" si="2"/>
        <v>3863</v>
      </c>
      <c r="D35">
        <f t="shared" si="3"/>
        <v>342.3782578804944</v>
      </c>
    </row>
    <row r="36" spans="1:4" ht="12.75">
      <c r="A36" t="s">
        <v>380</v>
      </c>
      <c r="B36">
        <v>739174</v>
      </c>
      <c r="C36">
        <f t="shared" si="2"/>
        <v>2811</v>
      </c>
      <c r="D36">
        <f t="shared" si="3"/>
        <v>249.13934323118553</v>
      </c>
    </row>
    <row r="37" spans="1:4" ht="12.75">
      <c r="A37" t="s">
        <v>381</v>
      </c>
      <c r="B37">
        <v>749338</v>
      </c>
      <c r="C37">
        <f t="shared" si="2"/>
        <v>10164</v>
      </c>
      <c r="D37">
        <f t="shared" si="3"/>
        <v>900.836814159292</v>
      </c>
    </row>
    <row r="38" spans="1:4" ht="12.75">
      <c r="A38" t="s">
        <v>382</v>
      </c>
      <c r="B38">
        <v>785948</v>
      </c>
      <c r="C38">
        <f t="shared" si="2"/>
        <v>36610</v>
      </c>
      <c r="D38">
        <f t="shared" si="3"/>
        <v>3244.74968185475</v>
      </c>
    </row>
    <row r="40" spans="1:2" ht="12.75">
      <c r="A40" t="s">
        <v>375</v>
      </c>
      <c r="B40">
        <v>691633</v>
      </c>
    </row>
    <row r="41" spans="1:4" ht="12.75">
      <c r="A41" t="s">
        <v>376</v>
      </c>
      <c r="B41">
        <v>698096</v>
      </c>
      <c r="C41">
        <f aca="true" t="shared" si="4" ref="C41:C47">B41-B40</f>
        <v>6463</v>
      </c>
      <c r="D41">
        <f aca="true" t="shared" si="5" ref="D41:D47">C41/C$17</f>
        <v>572.8166400936151</v>
      </c>
    </row>
    <row r="42" spans="1:4" ht="12.75">
      <c r="A42" t="s">
        <v>377</v>
      </c>
      <c r="B42">
        <v>712716</v>
      </c>
      <c r="C42">
        <f t="shared" si="4"/>
        <v>14620</v>
      </c>
      <c r="D42">
        <f t="shared" si="5"/>
        <v>1295.772749213779</v>
      </c>
    </row>
    <row r="43" spans="1:4" ht="12.75">
      <c r="A43" t="s">
        <v>378</v>
      </c>
      <c r="B43">
        <v>732500</v>
      </c>
      <c r="C43">
        <f t="shared" si="4"/>
        <v>19784</v>
      </c>
      <c r="D43">
        <f t="shared" si="5"/>
        <v>1753.4588283478386</v>
      </c>
    </row>
    <row r="44" spans="1:4" ht="12.75">
      <c r="A44" t="s">
        <v>379</v>
      </c>
      <c r="B44">
        <v>736363</v>
      </c>
      <c r="C44">
        <f t="shared" si="4"/>
        <v>3863</v>
      </c>
      <c r="D44">
        <f t="shared" si="5"/>
        <v>342.3782578804944</v>
      </c>
    </row>
    <row r="45" spans="1:4" ht="12.75">
      <c r="A45" t="s">
        <v>380</v>
      </c>
      <c r="B45">
        <v>739174</v>
      </c>
      <c r="C45">
        <f t="shared" si="4"/>
        <v>2811</v>
      </c>
      <c r="D45">
        <f t="shared" si="5"/>
        <v>249.13934323118553</v>
      </c>
    </row>
    <row r="46" spans="1:4" ht="12.75">
      <c r="A46" t="s">
        <v>381</v>
      </c>
      <c r="B46">
        <v>749338</v>
      </c>
      <c r="C46">
        <f t="shared" si="4"/>
        <v>10164</v>
      </c>
      <c r="D46">
        <f t="shared" si="5"/>
        <v>900.836814159292</v>
      </c>
    </row>
    <row r="47" spans="1:4" ht="12.75">
      <c r="A47" t="s">
        <v>382</v>
      </c>
      <c r="B47">
        <v>785948</v>
      </c>
      <c r="C47">
        <f t="shared" si="4"/>
        <v>36610</v>
      </c>
      <c r="D47">
        <f t="shared" si="5"/>
        <v>3244.74968185475</v>
      </c>
    </row>
    <row r="49" spans="1:2" ht="12.75">
      <c r="A49" t="s">
        <v>375</v>
      </c>
      <c r="B49">
        <v>835610</v>
      </c>
    </row>
    <row r="50" spans="1:4" ht="12.75">
      <c r="A50" t="s">
        <v>383</v>
      </c>
      <c r="B50">
        <v>848576</v>
      </c>
      <c r="C50">
        <f>B50-B49</f>
        <v>12966</v>
      </c>
      <c r="D50">
        <f>C50/C$17</f>
        <v>1149.178486067432</v>
      </c>
    </row>
    <row r="51" spans="1:4" ht="12.75">
      <c r="A51" t="s">
        <v>384</v>
      </c>
      <c r="B51">
        <v>931988</v>
      </c>
      <c r="C51">
        <f>B51-B50</f>
        <v>83412</v>
      </c>
      <c r="D51">
        <f>C51/C$17</f>
        <v>7392.817821984933</v>
      </c>
    </row>
    <row r="52" spans="1:4" ht="12.75">
      <c r="A52" t="s">
        <v>385</v>
      </c>
      <c r="B52">
        <v>933926</v>
      </c>
      <c r="C52">
        <f>B52-B51</f>
        <v>1938</v>
      </c>
      <c r="D52">
        <f>C52/C$17</f>
        <v>171.76522489578</v>
      </c>
    </row>
    <row r="54" spans="1:2" ht="12.75">
      <c r="A54" t="s">
        <v>384</v>
      </c>
      <c r="B54">
        <v>936056</v>
      </c>
    </row>
    <row r="55" spans="1:4" ht="12.75">
      <c r="A55" t="s">
        <v>386</v>
      </c>
      <c r="B55">
        <v>939987</v>
      </c>
      <c r="C55">
        <f>B55-B54</f>
        <v>3931</v>
      </c>
      <c r="D55">
        <f>C55/C$17</f>
        <v>348.4051078768375</v>
      </c>
    </row>
    <row r="56" ht="12.75">
      <c r="C56">
        <f>SUM(C21:C55)</f>
        <v>475989</v>
      </c>
    </row>
    <row r="57" spans="1:4" ht="12.75">
      <c r="A57" t="s">
        <v>387</v>
      </c>
      <c r="C57">
        <f>C56/C17</f>
        <v>42186.975042785045</v>
      </c>
      <c r="D57">
        <f>SUM(D21:D56)</f>
        <v>42186.97504278504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Hill</dc:creator>
  <cp:keywords/>
  <dc:description/>
  <cp:lastModifiedBy>Ian</cp:lastModifiedBy>
  <dcterms:created xsi:type="dcterms:W3CDTF">2012-06-04T05:56:10Z</dcterms:created>
  <dcterms:modified xsi:type="dcterms:W3CDTF">2012-07-12T05:20:18Z</dcterms:modified>
  <cp:category/>
  <cp:version/>
  <cp:contentType/>
  <cp:contentStatus/>
</cp:coreProperties>
</file>